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24226"/>
  <mc:AlternateContent xmlns:mc="http://schemas.openxmlformats.org/markup-compatibility/2006">
    <mc:Choice Requires="x15">
      <x15ac:absPath xmlns:x15ac="http://schemas.microsoft.com/office/spreadsheetml/2010/11/ac" url="https://kc1-my.sharepoint.com/personal/snegusse_kingcounty_gov/Documents/Desktop/"/>
    </mc:Choice>
  </mc:AlternateContent>
  <xr:revisionPtr revIDLastSave="0" documentId="8_{418BD767-4C89-4AFF-A674-FD5D632C5B37}" xr6:coauthVersionLast="45" xr6:coauthVersionMax="45" xr10:uidLastSave="{00000000-0000-0000-0000-000000000000}"/>
  <bookViews>
    <workbookView xWindow="240" yWindow="0" windowWidth="19130" windowHeight="9060" activeTab="1" xr2:uid="{00000000-000D-0000-FFFF-FFFF00000000}"/>
  </bookViews>
  <sheets>
    <sheet name="3 Tiers Page 1" sheetId="4" r:id="rId1"/>
    <sheet name="3 Tiers, Page 2" sheetId="2" r:id="rId2"/>
    <sheet name="A Source" sheetId="5" r:id="rId3"/>
    <sheet name="B Source" sheetId="3" r:id="rId4"/>
    <sheet name="C Source" sheetId="8" r:id="rId5"/>
    <sheet name="D Source" sheetId="7" r:id="rId6"/>
    <sheet name="E Source" sheetId="6" r:id="rId7"/>
  </sheets>
  <definedNames>
    <definedName name="_xlnm.Print_Area" localSheetId="0">'3 Tiers Page 1'!$A$1:$I$40</definedName>
    <definedName name="_xlnm.Print_Area" localSheetId="1">'3 Tiers, Page 2'!$A$79:$N$155</definedName>
  </definedNames>
  <calcPr calcId="191029"/>
  <pivotCaches>
    <pivotCache cacheId="6"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47" i="2" l="1"/>
  <c r="T147" i="2"/>
  <c r="T146" i="2"/>
  <c r="U146" i="2" s="1"/>
  <c r="T145" i="2"/>
  <c r="U145" i="2" s="1"/>
  <c r="T144" i="2"/>
  <c r="U144" i="2" s="1"/>
  <c r="U143" i="2"/>
  <c r="T143" i="2"/>
  <c r="T142" i="2"/>
  <c r="U142" i="2" s="1"/>
  <c r="T141" i="2"/>
  <c r="U141" i="2" s="1"/>
  <c r="T140" i="2"/>
  <c r="U140" i="2" s="1"/>
  <c r="U139" i="2"/>
  <c r="T139" i="2"/>
  <c r="T138" i="2"/>
  <c r="U138" i="2" s="1"/>
  <c r="T137" i="2"/>
  <c r="U137" i="2" s="1"/>
  <c r="T136" i="2"/>
  <c r="U136" i="2" s="1"/>
  <c r="U135" i="2"/>
  <c r="T135" i="2"/>
  <c r="T134" i="2"/>
  <c r="U134" i="2" s="1"/>
  <c r="T133" i="2"/>
  <c r="U133" i="2" s="1"/>
  <c r="V102" i="2" l="1"/>
  <c r="W102" i="2" s="1"/>
  <c r="H6" i="5" l="1"/>
  <c r="H5" i="5"/>
  <c r="H8" i="5"/>
  <c r="H9" i="5"/>
  <c r="H10" i="5"/>
  <c r="H11" i="5"/>
  <c r="H7" i="5"/>
  <c r="H4" i="5"/>
  <c r="H2" i="5"/>
  <c r="E1" i="5"/>
  <c r="F122" i="2"/>
  <c r="G3" i="7"/>
  <c r="H3" i="5" l="1"/>
  <c r="V103" i="2" l="1"/>
  <c r="W103" i="2" s="1"/>
  <c r="V111" i="2"/>
  <c r="W111" i="2" s="1"/>
  <c r="V104" i="2"/>
  <c r="W104" i="2" s="1"/>
  <c r="V105" i="2"/>
  <c r="W105" i="2" s="1"/>
  <c r="V106" i="2"/>
  <c r="W106" i="2" s="1"/>
  <c r="V109" i="2"/>
  <c r="W109" i="2" s="1"/>
  <c r="V107" i="2"/>
  <c r="W107" i="2" s="1"/>
  <c r="V108" i="2"/>
  <c r="W108" i="2" s="1"/>
  <c r="V116" i="2"/>
  <c r="W116" i="2" s="1"/>
  <c r="V112" i="2"/>
  <c r="W112" i="2" s="1"/>
  <c r="V117" i="2"/>
  <c r="W117" i="2" s="1"/>
  <c r="V110" i="2"/>
  <c r="W110" i="2" s="1"/>
  <c r="V118" i="2"/>
  <c r="W118" i="2" s="1"/>
  <c r="V113" i="2"/>
  <c r="W113" i="2" s="1"/>
  <c r="V114" i="2"/>
  <c r="W114" i="2" s="1"/>
  <c r="V115" i="2"/>
  <c r="W115" i="2" s="1"/>
  <c r="E113" i="2"/>
  <c r="F113" i="2"/>
  <c r="G113" i="2"/>
  <c r="H113" i="2"/>
  <c r="E114" i="2"/>
  <c r="F114" i="2"/>
  <c r="G114" i="2"/>
  <c r="H114" i="2"/>
  <c r="E115" i="2"/>
  <c r="F115" i="2"/>
  <c r="G115" i="2"/>
  <c r="H115" i="2"/>
  <c r="E116" i="2"/>
  <c r="F116" i="2"/>
  <c r="G116" i="2"/>
  <c r="H116" i="2"/>
  <c r="E117" i="2"/>
  <c r="F117" i="2"/>
  <c r="G117" i="2"/>
  <c r="H117" i="2"/>
  <c r="E118" i="2"/>
  <c r="F118" i="2"/>
  <c r="G118" i="2"/>
  <c r="H118" i="2"/>
  <c r="E119" i="2"/>
  <c r="F119" i="2"/>
  <c r="G119" i="2"/>
  <c r="H119" i="2"/>
  <c r="E120" i="2"/>
  <c r="F120" i="2"/>
  <c r="G120" i="2"/>
  <c r="H120" i="2"/>
  <c r="E121" i="2"/>
  <c r="F121" i="2"/>
  <c r="G121" i="2"/>
  <c r="H121" i="2"/>
  <c r="E122" i="2"/>
  <c r="G122" i="2"/>
  <c r="H122" i="2"/>
  <c r="D114" i="2"/>
  <c r="D115" i="2"/>
  <c r="D116" i="2"/>
  <c r="D117" i="2"/>
  <c r="D118" i="2"/>
  <c r="D119" i="2"/>
  <c r="D120" i="2"/>
  <c r="D121" i="2"/>
  <c r="D122" i="2"/>
  <c r="D113" i="2"/>
  <c r="E5" i="3" l="1"/>
</calcChain>
</file>

<file path=xl/sharedStrings.xml><?xml version="1.0" encoding="utf-8"?>
<sst xmlns="http://schemas.openxmlformats.org/spreadsheetml/2006/main" count="894" uniqueCount="431">
  <si>
    <t>Arabic</t>
  </si>
  <si>
    <t>Farsi</t>
  </si>
  <si>
    <t>Spanish</t>
  </si>
  <si>
    <t>Language</t>
  </si>
  <si>
    <t>Russian</t>
  </si>
  <si>
    <t>Vietnamese</t>
  </si>
  <si>
    <t>Chinese</t>
  </si>
  <si>
    <t>Somali</t>
  </si>
  <si>
    <t>Korean</t>
  </si>
  <si>
    <t>Amharic</t>
  </si>
  <si>
    <t>Ukrainian</t>
  </si>
  <si>
    <t>Cambodian</t>
  </si>
  <si>
    <t>Laotian</t>
  </si>
  <si>
    <t>Oromo</t>
  </si>
  <si>
    <t>Punjabi</t>
  </si>
  <si>
    <t>Tagalog</t>
  </si>
  <si>
    <t>KC WIC 2007 (Total)</t>
  </si>
  <si>
    <t>Rank</t>
  </si>
  <si>
    <t>Census ACS:  English "less than very well" 2006-8</t>
  </si>
  <si>
    <t>Spanish 52,000</t>
  </si>
  <si>
    <t>Chinese 28,100</t>
  </si>
  <si>
    <t>Vietnamese 19,400</t>
  </si>
  <si>
    <t>Korean 12,100</t>
  </si>
  <si>
    <t>Tagalog 9,300</t>
  </si>
  <si>
    <t>Russian 9,200</t>
  </si>
  <si>
    <t>Japanese 4,300</t>
  </si>
  <si>
    <t>Spanish 12,600</t>
  </si>
  <si>
    <t>Vietnamese 2,100</t>
  </si>
  <si>
    <t>Somali 2,100</t>
  </si>
  <si>
    <t>Chinese 1,200</t>
  </si>
  <si>
    <t>Russian 1,000</t>
  </si>
  <si>
    <t>Korean 900</t>
  </si>
  <si>
    <t>Ukrainian 900</t>
  </si>
  <si>
    <t>Tagalog 700</t>
  </si>
  <si>
    <t>Punjabi 600</t>
  </si>
  <si>
    <t>Spanish 7,900</t>
  </si>
  <si>
    <t>Russian 1,100</t>
  </si>
  <si>
    <t>Vietnamese 800</t>
  </si>
  <si>
    <t>Korean 500</t>
  </si>
  <si>
    <t>Somali 200</t>
  </si>
  <si>
    <t>Samoan 200</t>
  </si>
  <si>
    <t>Amharic 200</t>
  </si>
  <si>
    <t>Punjabi 100</t>
  </si>
  <si>
    <t>Spanish 14,500</t>
  </si>
  <si>
    <t>Vietnamese 1,400</t>
  </si>
  <si>
    <t>Somali 1,300</t>
  </si>
  <si>
    <t>Russian 800</t>
  </si>
  <si>
    <t>Ukrainian 600</t>
  </si>
  <si>
    <t>Chinese 600</t>
  </si>
  <si>
    <t>Arabic 200</t>
  </si>
  <si>
    <t>Korean 100</t>
  </si>
  <si>
    <t>Cambodian 100</t>
  </si>
  <si>
    <t>Public Health Clinic Visits 2007</t>
  </si>
  <si>
    <t>Spanish 56,200</t>
  </si>
  <si>
    <t>Vietnamese 5,000</t>
  </si>
  <si>
    <t>Russian 4,000</t>
  </si>
  <si>
    <t>Somali 3,500</t>
  </si>
  <si>
    <t>Chinese 700</t>
  </si>
  <si>
    <t>Amharic 600</t>
  </si>
  <si>
    <t>Korean 300</t>
  </si>
  <si>
    <t>Arabic 300</t>
  </si>
  <si>
    <t>Punjabi 300</t>
  </si>
  <si>
    <t>Cambodian 400</t>
  </si>
  <si>
    <t>Farsi 100</t>
  </si>
  <si>
    <t>Chinese  400</t>
  </si>
  <si>
    <t>OSPI:  Limited English Proficiency       2008-9</t>
  </si>
  <si>
    <t>A</t>
  </si>
  <si>
    <t>B</t>
  </si>
  <si>
    <t>D</t>
  </si>
  <si>
    <t>E</t>
  </si>
  <si>
    <t xml:space="preserve">C </t>
  </si>
  <si>
    <t>Source:</t>
  </si>
  <si>
    <t xml:space="preserve"> Sources:</t>
  </si>
  <si>
    <t>Notes</t>
  </si>
  <si>
    <t>A. US Census Bureau, "American Community Survey" data for King County WA, language spoken at home, 2006-8.</t>
  </si>
  <si>
    <t xml:space="preserve">    number of persons reporting a home language other than English and who do not speak English "very well."</t>
  </si>
  <si>
    <t>B. WA Superintendent of Public Instruction, Limited English Proficiency students in King County, 2008-9.</t>
  </si>
  <si>
    <t>C. King County District Court data of court cases requesting interpretation, 2007.</t>
  </si>
  <si>
    <t>D. Seattle-King County Public Health Women-Infant-Children program, 2007 cases requesting interpretation.</t>
  </si>
  <si>
    <t>E. Seattle-King County Public Health clinic visits, 2007 cases requesting interpretation.</t>
  </si>
  <si>
    <r>
      <t xml:space="preserve">"African Lang" 11,900 </t>
    </r>
    <r>
      <rPr>
        <vertAlign val="superscript"/>
        <sz val="10"/>
        <rFont val="Arial"/>
        <family val="2"/>
      </rPr>
      <t>1</t>
    </r>
  </si>
  <si>
    <r>
      <t xml:space="preserve">"Other Slavic" 4,800 </t>
    </r>
    <r>
      <rPr>
        <vertAlign val="superscript"/>
        <sz val="10"/>
        <rFont val="Arial"/>
        <family val="2"/>
      </rPr>
      <t>2</t>
    </r>
  </si>
  <si>
    <r>
      <t>"Other Indic" 4,500</t>
    </r>
    <r>
      <rPr>
        <vertAlign val="superscript"/>
        <sz val="10"/>
        <rFont val="Arial"/>
        <family val="2"/>
      </rPr>
      <t xml:space="preserve"> 3</t>
    </r>
  </si>
  <si>
    <t>2. Census lumps other Slavic languages; based on other sources, probably chiefly Ukrainian.</t>
  </si>
  <si>
    <t>1. Census does not distinguish African languages; based on other sources, probably chiefly Somali, Amharic.</t>
  </si>
  <si>
    <t>3. Census lumps other Indic languages; based on other sources, probably chiefly Punjabi.</t>
  </si>
  <si>
    <t>District Court 2007 (case count)</t>
  </si>
  <si>
    <t>Avg Rank</t>
  </si>
  <si>
    <t>Overall Rank / Tier</t>
  </si>
  <si>
    <t>Tier 3 Languages:</t>
  </si>
  <si>
    <t>Tagalog, Cambodian, Laotian, Japanese, Hindi, Arabic, Farsi, Tigrinya, Oromo, French, Samoan.</t>
  </si>
  <si>
    <t xml:space="preserve">     King County's Top Languages</t>
  </si>
  <si>
    <t>How Were The Tiers of Languages Determined?</t>
  </si>
  <si>
    <t xml:space="preserve"> First Tier</t>
  </si>
  <si>
    <t xml:space="preserve"> Second Tier</t>
  </si>
  <si>
    <t xml:space="preserve"> Third Tier</t>
  </si>
  <si>
    <t xml:space="preserve">    Tiers are based on relative numbers of King County residents speaking each language with limited English proficiency.</t>
  </si>
  <si>
    <t>see below</t>
  </si>
  <si>
    <t>Ranked into Three Tiers</t>
  </si>
  <si>
    <t>First Tier:          Translation Required</t>
  </si>
  <si>
    <t xml:space="preserve">     Second Tier:</t>
  </si>
  <si>
    <t xml:space="preserve">   Translation</t>
  </si>
  <si>
    <t xml:space="preserve">  Recommended</t>
  </si>
  <si>
    <t>10+</t>
  </si>
  <si>
    <t xml:space="preserve">   Third Tier:</t>
  </si>
  <si>
    <t>Japanese</t>
  </si>
  <si>
    <t>Hindi</t>
  </si>
  <si>
    <t xml:space="preserve">   Encouraged</t>
  </si>
  <si>
    <t>Tigrinya</t>
  </si>
  <si>
    <t>Samoan</t>
  </si>
  <si>
    <t>Key:</t>
  </si>
  <si>
    <t>First Tier:</t>
  </si>
  <si>
    <t xml:space="preserve">Second Tier: </t>
  </si>
  <si>
    <t>Translation of Public Communication Materials is recommended, depending on target audience.</t>
  </si>
  <si>
    <t>Third Tier:</t>
  </si>
  <si>
    <t>Translation of Public Communication Materials is encouraged, depending on target audience.</t>
  </si>
  <si>
    <t>Language-Rank-Tiers-2page.xls</t>
  </si>
  <si>
    <t xml:space="preserve"> Tier</t>
  </si>
  <si>
    <t>"Public Communication Materials" must be translated into target language, in specific</t>
  </si>
  <si>
    <t xml:space="preserve">   instances spelled out in the Executive Order and where practicable.</t>
  </si>
  <si>
    <t xml:space="preserve">  Five Sources of Limited English Proficiency Data</t>
  </si>
  <si>
    <t>Spanish 53,400</t>
  </si>
  <si>
    <t>Chinese 31,500</t>
  </si>
  <si>
    <t>Vietnamese 20,200</t>
  </si>
  <si>
    <r>
      <t xml:space="preserve">"African Lang" 15,100 </t>
    </r>
    <r>
      <rPr>
        <vertAlign val="superscript"/>
        <sz val="10"/>
        <rFont val="Arial"/>
        <family val="2"/>
      </rPr>
      <t>1</t>
    </r>
  </si>
  <si>
    <t>Korean 11,000</t>
  </si>
  <si>
    <t>Tagalog 9,200</t>
  </si>
  <si>
    <t>Russian 8,200</t>
  </si>
  <si>
    <r>
      <t>"Other Indic" 6,600</t>
    </r>
    <r>
      <rPr>
        <vertAlign val="superscript"/>
        <sz val="10"/>
        <rFont val="Arial"/>
        <family val="2"/>
      </rPr>
      <t xml:space="preserve"> 3</t>
    </r>
  </si>
  <si>
    <r>
      <t xml:space="preserve">"Other Slavic" 5,700 </t>
    </r>
    <r>
      <rPr>
        <vertAlign val="superscript"/>
        <sz val="10"/>
        <rFont val="Arial"/>
        <family val="2"/>
      </rPr>
      <t>2</t>
    </r>
  </si>
  <si>
    <t>Pacific Island 4,700</t>
  </si>
  <si>
    <t xml:space="preserve">    number of persons age 5+ reporting a home language other than English and who do not speak English "very well."</t>
  </si>
  <si>
    <t>pooreng</t>
  </si>
  <si>
    <t>Total</t>
  </si>
  <si>
    <t>Cantones</t>
  </si>
  <si>
    <t>Mandarin</t>
  </si>
  <si>
    <t>Cushite</t>
  </si>
  <si>
    <t>Panjabi</t>
  </si>
  <si>
    <t>Persian</t>
  </si>
  <si>
    <t>Romanian</t>
  </si>
  <si>
    <t>Formosan</t>
  </si>
  <si>
    <t>Mon-Khmer</t>
  </si>
  <si>
    <t>Spanish 52,300</t>
  </si>
  <si>
    <t>Chinese 31,700</t>
  </si>
  <si>
    <t>Vietnamese 20,700</t>
  </si>
  <si>
    <t>Korean 10,612</t>
  </si>
  <si>
    <t>Tagalog 8,500</t>
  </si>
  <si>
    <t>Russian 7,000</t>
  </si>
  <si>
    <t>Amharic 6,000</t>
  </si>
  <si>
    <t>Ukrainian 5,300</t>
  </si>
  <si>
    <t>Japanese 4,700</t>
  </si>
  <si>
    <t>Mon-Khmer 4,400</t>
  </si>
  <si>
    <t>Panjabi 4,200</t>
  </si>
  <si>
    <t>Arabic 2,800</t>
  </si>
  <si>
    <t>'Chinese' total</t>
  </si>
  <si>
    <t>Spanish 23,500</t>
  </si>
  <si>
    <t>B. WA State Office of Financial Management, Limited English Proficiency students in King County, 2013-2014</t>
  </si>
  <si>
    <t>http://www.ofm.wa.gov/pop/subject/default.asp</t>
  </si>
  <si>
    <t>Vietnamese 5,500</t>
  </si>
  <si>
    <t>Somali 3,600</t>
  </si>
  <si>
    <t>Russian 2,400</t>
  </si>
  <si>
    <t>Korean 1,900</t>
  </si>
  <si>
    <t>Ukrainian 1,900</t>
  </si>
  <si>
    <t>Tagalog 1,900</t>
  </si>
  <si>
    <t>Punjabi 1,400</t>
  </si>
  <si>
    <t>Arabic 1,100</t>
  </si>
  <si>
    <t>Amharic 1,000</t>
  </si>
  <si>
    <t>Spanish 9,400</t>
  </si>
  <si>
    <t>Somali 1,200</t>
  </si>
  <si>
    <t>Vietnamese 1,000</t>
  </si>
  <si>
    <t>Russian 700</t>
  </si>
  <si>
    <t>Ukrainian 400</t>
  </si>
  <si>
    <t>KC WIC -2015 (unduplicated client n=47,676)</t>
  </si>
  <si>
    <t>Arabic 150</t>
  </si>
  <si>
    <t>Oromo 100</t>
  </si>
  <si>
    <t>Punjabi 90</t>
  </si>
  <si>
    <t>Spanish 39,800</t>
  </si>
  <si>
    <t>Somali 4,600</t>
  </si>
  <si>
    <t>Vietnamese 2,000</t>
  </si>
  <si>
    <t>Russian 1,700</t>
  </si>
  <si>
    <t>Burmese 1,700</t>
  </si>
  <si>
    <t>Amharic 1,500</t>
  </si>
  <si>
    <t>Tigrinya 1,000</t>
  </si>
  <si>
    <t>Farsi 1,000</t>
  </si>
  <si>
    <t>Nepali 800</t>
  </si>
  <si>
    <t>Dari 500</t>
  </si>
  <si>
    <t>Oromo 500</t>
  </si>
  <si>
    <t>Cantonese 400</t>
  </si>
  <si>
    <t>Census ACS PUMS, English "less than very well"  2010-2014</t>
  </si>
  <si>
    <t>Census ACS:  English "less than very well" 2010-2014</t>
  </si>
  <si>
    <t>A2</t>
  </si>
  <si>
    <t>A2. US Census Bureau, "American Community Survey" data for King County WA, language spoken at home, 2010-2014 Public Use Micro Sample (PUMS) data</t>
  </si>
  <si>
    <t>PH Clinic Visits - 2014-2015 combined (n=61,001)</t>
  </si>
  <si>
    <t>KC-District Courts 2014-2015 (cases, n = 26,647)</t>
  </si>
  <si>
    <t>Spanish 16,200</t>
  </si>
  <si>
    <t>Russian 1,400</t>
  </si>
  <si>
    <t>Korean  800</t>
  </si>
  <si>
    <t>Somali  760</t>
  </si>
  <si>
    <t>Amharic  530</t>
  </si>
  <si>
    <t>Arabic  520</t>
  </si>
  <si>
    <t>Tagalog  340</t>
  </si>
  <si>
    <t>Samoan  330</t>
  </si>
  <si>
    <t>Cambodian  320</t>
  </si>
  <si>
    <t>Farsi  300</t>
  </si>
  <si>
    <t>Col. A2 (PUMS) used instead</t>
  </si>
  <si>
    <t>Note: A1 not used for 2014.</t>
  </si>
  <si>
    <t>OSPI:  Limited English Proficiency students   2013-2014</t>
  </si>
  <si>
    <t>Tagalog, Punjabi, Tigrinya, Burmese, Nepali, Cambodian, Farsi, Japanese, Hindi, Oromo, French, Samoan.</t>
  </si>
  <si>
    <t>Avg rank of col's A2,B,C,D,E</t>
  </si>
  <si>
    <t xml:space="preserve"> * based on pop over age 5 who speak a language other than English at home</t>
  </si>
  <si>
    <t xml:space="preserve">    and who report they do not speak English "very well."</t>
  </si>
  <si>
    <t>PUMS data 2010-2014 *</t>
  </si>
  <si>
    <t>(these notes apply apply to column A1; omit in final version)</t>
  </si>
  <si>
    <t>A1. Not used.</t>
  </si>
  <si>
    <t>(A1: Census ACS data for King Co, 2010-2014; Table B16001: Persons over 5 who speak a language at home not English, and do not speak English "very well.")</t>
  </si>
  <si>
    <t>E. King County Public Health clinic visits 2014 + 2015, Annette Holland, 4/4/2016 via email.</t>
  </si>
  <si>
    <t>D. King County Women, Infants and Children CIMS, Lynn Kidder via Susan Kinne, 3/25/2016.</t>
  </si>
  <si>
    <t>C. King County District Courts data, KCDC (Nicole Walker), 4/12/2016 via email.</t>
  </si>
  <si>
    <t>Cantonese/Chinese 360*</t>
  </si>
  <si>
    <t>Chinese-Mand+Cant 1,700*</t>
  </si>
  <si>
    <t>Cushite 6,300**</t>
  </si>
  <si>
    <t>** Cushite includes Somali and Tigrinya.</t>
  </si>
  <si>
    <t>* Chinese includes Cantonese and Mandarin, all translated using "traditional" Chinese.</t>
  </si>
  <si>
    <r>
      <t xml:space="preserve">Chinese: </t>
    </r>
    <r>
      <rPr>
        <sz val="9"/>
        <rFont val="Arial"/>
        <family val="2"/>
      </rPr>
      <t>Mand + Cant. 5,300*</t>
    </r>
  </si>
  <si>
    <t>A1 - not used</t>
  </si>
  <si>
    <t xml:space="preserve">     therefore may slightly overstate Arabic.</t>
  </si>
  <si>
    <t>***Annette Holland: "this reflects screening but not clients,"</t>
  </si>
  <si>
    <t>Arabic 4,000***</t>
  </si>
  <si>
    <t>Burmese</t>
  </si>
  <si>
    <t>Nepali</t>
  </si>
  <si>
    <t xml:space="preserve">   See accompanying page for more information about data sources and the three tiers methodology.</t>
  </si>
  <si>
    <r>
      <t xml:space="preserve">     King County's Top Languages - 2016 Update</t>
    </r>
    <r>
      <rPr>
        <b/>
        <sz val="11"/>
        <rFont val="Arial"/>
        <family val="2"/>
      </rPr>
      <t xml:space="preserve"> - January 2017 draft</t>
    </r>
  </si>
  <si>
    <t>Language-Rank-Tiers-2016Updt-final.xlsx</t>
  </si>
  <si>
    <t xml:space="preserve">     King County's Top Languages - 2010</t>
  </si>
  <si>
    <t>See below for 2016 update!</t>
  </si>
  <si>
    <t>C</t>
  </si>
  <si>
    <t>Top 10 Languages</t>
  </si>
  <si>
    <t>OFM/OSPI 2016</t>
  </si>
  <si>
    <t>KC District Courts</t>
  </si>
  <si>
    <t>Number of Persons</t>
  </si>
  <si>
    <t>County</t>
  </si>
  <si>
    <t>Primary Language</t>
  </si>
  <si>
    <t>Number of Students</t>
  </si>
  <si>
    <t>% of All Students in County</t>
  </si>
  <si>
    <t>King</t>
  </si>
  <si>
    <t>Burmese*</t>
  </si>
  <si>
    <t>Chinese-Cantones</t>
  </si>
  <si>
    <t>Chinese-Mandarin</t>
  </si>
  <si>
    <t>French</t>
  </si>
  <si>
    <t>Hebrew, Modern</t>
  </si>
  <si>
    <t>Lao</t>
  </si>
  <si>
    <t>Marshallese</t>
  </si>
  <si>
    <t>Portuguese</t>
  </si>
  <si>
    <t>Rumanian</t>
  </si>
  <si>
    <t>Swahili</t>
  </si>
  <si>
    <t>Tamil</t>
  </si>
  <si>
    <t>Telugu</t>
  </si>
  <si>
    <t>Turkish</t>
  </si>
  <si>
    <t>Urdu</t>
  </si>
  <si>
    <t>Cantonese</t>
  </si>
  <si>
    <t>Khmer</t>
  </si>
  <si>
    <t>Filipino</t>
  </si>
  <si>
    <t>Ilocano</t>
  </si>
  <si>
    <t>Min Nan Chinese</t>
  </si>
  <si>
    <t>Thai</t>
  </si>
  <si>
    <t>German</t>
  </si>
  <si>
    <t>Gujarati</t>
  </si>
  <si>
    <t>Indonesian</t>
  </si>
  <si>
    <t>Bosnian</t>
  </si>
  <si>
    <t>Polish</t>
  </si>
  <si>
    <t>Other Afro-Asiatic languages</t>
  </si>
  <si>
    <t>Hebrew</t>
  </si>
  <si>
    <t>Armenian</t>
  </si>
  <si>
    <t>Malayalam</t>
  </si>
  <si>
    <t>Kannada</t>
  </si>
  <si>
    <t>Italian</t>
  </si>
  <si>
    <t>Bengali</t>
  </si>
  <si>
    <t>Chin languages</t>
  </si>
  <si>
    <t>Mongolian</t>
  </si>
  <si>
    <t>Serbocroatian</t>
  </si>
  <si>
    <t>Other Bantu languages</t>
  </si>
  <si>
    <t>Hmong</t>
  </si>
  <si>
    <t>Marathi</t>
  </si>
  <si>
    <t>Czech</t>
  </si>
  <si>
    <t>Greek</t>
  </si>
  <si>
    <t>Other Philippine languages</t>
  </si>
  <si>
    <t>Manding languages</t>
  </si>
  <si>
    <t>Other languages of Asia</t>
  </si>
  <si>
    <t>Cebuano</t>
  </si>
  <si>
    <t>Bulgarian</t>
  </si>
  <si>
    <t>Iu Mien</t>
  </si>
  <si>
    <t>Kurdish</t>
  </si>
  <si>
    <t>Karen languages</t>
  </si>
  <si>
    <t>Hungarian</t>
  </si>
  <si>
    <t>Chuukese</t>
  </si>
  <si>
    <t>Albanian</t>
  </si>
  <si>
    <t>Other and unspecified languages</t>
  </si>
  <si>
    <t>Dutch</t>
  </si>
  <si>
    <t>Chamorro</t>
  </si>
  <si>
    <t>Tibetan</t>
  </si>
  <si>
    <t>Other Indo-Iranian languages</t>
  </si>
  <si>
    <t>Pashto</t>
  </si>
  <si>
    <t>Igbo</t>
  </si>
  <si>
    <t>Other Indo-European languages</t>
  </si>
  <si>
    <t>Serbian</t>
  </si>
  <si>
    <t>Croatian</t>
  </si>
  <si>
    <t>Tongan</t>
  </si>
  <si>
    <t>Haitian</t>
  </si>
  <si>
    <t>Afrikaans</t>
  </si>
  <si>
    <t>Lithuanian</t>
  </si>
  <si>
    <t>Norwegian</t>
  </si>
  <si>
    <t>Malay</t>
  </si>
  <si>
    <t>Dari</t>
  </si>
  <si>
    <t>Other Mande languages</t>
  </si>
  <si>
    <t>Fulah</t>
  </si>
  <si>
    <t>Nilo-Saharan languages</t>
  </si>
  <si>
    <t>Shona</t>
  </si>
  <si>
    <t>Finnish</t>
  </si>
  <si>
    <t>Wolof</t>
  </si>
  <si>
    <t>Other English-based Creole languages</t>
  </si>
  <si>
    <t>Sinhala</t>
  </si>
  <si>
    <t>Gbe languages</t>
  </si>
  <si>
    <t>Danish</t>
  </si>
  <si>
    <t>Kabuverdianu</t>
  </si>
  <si>
    <t>Other Niger-Congo languages</t>
  </si>
  <si>
    <t>Yoruba</t>
  </si>
  <si>
    <t>Swiss German</t>
  </si>
  <si>
    <t>Hawaiian</t>
  </si>
  <si>
    <t>Akan (incl. Twi)</t>
  </si>
  <si>
    <t>Ganda</t>
  </si>
  <si>
    <t>Chinese*</t>
  </si>
  <si>
    <t>&lt;--- all Chinese language</t>
  </si>
  <si>
    <t>English</t>
  </si>
  <si>
    <t>Pashto/Pashtu</t>
  </si>
  <si>
    <t>Chinese-Cantonese</t>
  </si>
  <si>
    <t>Mixtec</t>
  </si>
  <si>
    <t>Soninke</t>
  </si>
  <si>
    <t>Other</t>
  </si>
  <si>
    <t>Oth African</t>
  </si>
  <si>
    <t>Lingala</t>
  </si>
  <si>
    <t>Kinyarwanda</t>
  </si>
  <si>
    <t>Sign Language</t>
  </si>
  <si>
    <t>Togan-Nysa</t>
  </si>
  <si>
    <t>Trukese/Chuukese</t>
  </si>
  <si>
    <t>Rohingya</t>
  </si>
  <si>
    <t>Afgan</t>
  </si>
  <si>
    <t>American Sign Language</t>
  </si>
  <si>
    <t>Kirundi</t>
  </si>
  <si>
    <t>Unknown</t>
  </si>
  <si>
    <t>Oth Chinese</t>
  </si>
  <si>
    <t>Dinka</t>
  </si>
  <si>
    <t>Creole</t>
  </si>
  <si>
    <t>Oromo (Oromegna)</t>
  </si>
  <si>
    <t>Tigrigna</t>
  </si>
  <si>
    <t>** "Other" category removed</t>
  </si>
  <si>
    <t>Marshallese (Micronesian)</t>
  </si>
  <si>
    <t>WIC participation**</t>
  </si>
  <si>
    <t>Score</t>
  </si>
  <si>
    <t>Row Labels</t>
  </si>
  <si>
    <t>Grand Total</t>
  </si>
  <si>
    <t>Average of Score</t>
  </si>
  <si>
    <t>Count of RANKING</t>
  </si>
  <si>
    <t>weight</t>
  </si>
  <si>
    <t>Avg * weight</t>
  </si>
  <si>
    <t xml:space="preserve">               </t>
  </si>
  <si>
    <t>See below</t>
  </si>
  <si>
    <t>Sources:</t>
  </si>
  <si>
    <t>B. WA State Office of Financial Management, Limited English Proficiency students in King County, 2016</t>
  </si>
  <si>
    <t>OFM/OSPI: 
Limited English Proficiency Students 2016</t>
  </si>
  <si>
    <t>Avg rank of col's A,B,C,D,E</t>
  </si>
  <si>
    <t>LanguageName</t>
  </si>
  <si>
    <t>Other Eastern Malayo-Polynesian language</t>
  </si>
  <si>
    <t>Other Central and South American languag</t>
  </si>
  <si>
    <t>India N.E.C.</t>
  </si>
  <si>
    <t>Ojibwa</t>
  </si>
  <si>
    <t>Aleut languages</t>
  </si>
  <si>
    <t>Other languages of Africa</t>
  </si>
  <si>
    <t>Pakistan N.E.C.</t>
  </si>
  <si>
    <t>Yiddish</t>
  </si>
  <si>
    <t>Jamaican Creole English</t>
  </si>
  <si>
    <t>Ga</t>
  </si>
  <si>
    <t>Chaldean Neo-Aramaic</t>
  </si>
  <si>
    <t>Assyrian Neo-Aramaic</t>
  </si>
  <si>
    <t>Kiowa-Tanoan languages (2016 or earlier)</t>
  </si>
  <si>
    <t>Dakota languages</t>
  </si>
  <si>
    <t>Uto-Aztecan languages</t>
  </si>
  <si>
    <t>Cherokee</t>
  </si>
  <si>
    <t>Muskogean languages</t>
  </si>
  <si>
    <t>Speakers</t>
  </si>
  <si>
    <t>Combined Chinese</t>
  </si>
  <si>
    <t>* Chinese includes Cantonese and Mandarin, Min Nan Chinese</t>
  </si>
  <si>
    <t>A. US Census Bureau, "American Community Survey" data for King County WA, language spoken at home, 2015-2019 Public Use Micro Sample (PUMS) data</t>
  </si>
  <si>
    <t>2019-20 Case Count</t>
  </si>
  <si>
    <t>C. King County District Courts 2019-20 data, KCDC interpretation data.</t>
  </si>
  <si>
    <t>Karen</t>
  </si>
  <si>
    <t>K'iche'</t>
  </si>
  <si>
    <t>Sudanese</t>
  </si>
  <si>
    <t>Tonga</t>
  </si>
  <si>
    <t>Language Spoken</t>
  </si>
  <si>
    <t>Interpreter needed</t>
  </si>
  <si>
    <t>D. King County Women, Infants and Children CIMS, 2019 + 2020, DOH via PHSKC</t>
  </si>
  <si>
    <t>Acateco</t>
  </si>
  <si>
    <t>Bambara</t>
  </si>
  <si>
    <t xml:space="preserve">Haitian (French Creole) </t>
  </si>
  <si>
    <t>Mam</t>
  </si>
  <si>
    <t>Oth Asian</t>
  </si>
  <si>
    <t>Quechua</t>
  </si>
  <si>
    <t>Teluga</t>
  </si>
  <si>
    <t>Encounters</t>
  </si>
  <si>
    <t>Unique Clients</t>
  </si>
  <si>
    <t>Chinese (Combined lang.)</t>
  </si>
  <si>
    <t>Total no. of unduplicated clients in need of interpretation 2019-2020 KC Public Health Clinics</t>
  </si>
  <si>
    <t>E. King County Public Health clinic visits 2019 + 2020, via PHSKC</t>
  </si>
  <si>
    <t>ACS PUMS 2019</t>
  </si>
  <si>
    <t>KC District Courts: Cases Requesting Interpretation, 2019-20</t>
  </si>
  <si>
    <t>WIC Interpreted Visits, 2019-20**</t>
  </si>
  <si>
    <r>
      <t>King County's Top Languages - 2019 Update</t>
    </r>
    <r>
      <rPr>
        <b/>
        <sz val="11"/>
        <rFont val="Arial"/>
        <family val="2"/>
      </rPr>
      <t xml:space="preserve"> - February 2021 draft</t>
    </r>
  </si>
  <si>
    <t>2021 FINAL VERSION:</t>
  </si>
  <si>
    <t>Research on languages spoken in King County used five different sources to identify the most common languages. Spanish is spoken by far more people than any other language, and occupies the first tier. Nine other languages are the next most frequently spoken by county residents, forming a second tier. A third tier is made up of five additional languages spoken by smaller numbers in particular communities.</t>
  </si>
  <si>
    <t>Public Health Clinic Visits</t>
  </si>
  <si>
    <t>Public Health Clinic Visits 2019-20</t>
  </si>
  <si>
    <t>Average of Rank</t>
  </si>
  <si>
    <t>Count of Language</t>
  </si>
  <si>
    <t>Avg*Weight</t>
  </si>
  <si>
    <t>2018 RANKING</t>
  </si>
  <si>
    <t>Tier 3 Languages: Dari, Punjabi, Tigrinya, Japanese, Marshallese</t>
  </si>
  <si>
    <t>&gt;8.5</t>
  </si>
  <si>
    <t>2021 Update</t>
  </si>
  <si>
    <t>2020-21 Requests for Language Assistance on COVID-19 Information Line</t>
  </si>
  <si>
    <t>New for 2021: Several of the data sources included in this analysis were collected before or during the COVID-19 pandemic. To supplement this data, a separate chart showing requests for language assistance received on King County's COVID information line since April 2020 is included on page 2.</t>
  </si>
  <si>
    <r>
      <t>King County's Top Languages - 2021 Update</t>
    </r>
    <r>
      <rPr>
        <b/>
        <sz val="11"/>
        <rFont val="Arial"/>
        <family val="2"/>
      </rPr>
      <t xml:space="preserve"> - February 2021 draft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</si>
</sst>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
    <numFmt numFmtId="166" formatCode="_(* #,##0_);_(* \(#,##0\);_(* &quot;-&quot;??_);_(@_)"/>
  </numFmts>
  <fonts count="31" x14ac:knownFonts="1">
    <font>
      <sz val="10"/>
      <name val="Arial"/>
    </font>
    <font>
      <sz val="11"/>
      <color theme="1"/>
      <name val="Calibri"/>
      <family val="2"/>
      <scheme val="minor"/>
    </font>
    <font>
      <sz val="8"/>
      <name val="Arial"/>
      <family val="2"/>
    </font>
    <font>
      <b/>
      <sz val="10"/>
      <name val="Arial"/>
      <family val="2"/>
    </font>
    <font>
      <b/>
      <sz val="12"/>
      <name val="Arial"/>
      <family val="2"/>
    </font>
    <font>
      <b/>
      <sz val="11"/>
      <name val="Arial"/>
      <family val="2"/>
    </font>
    <font>
      <sz val="9"/>
      <name val="Arial"/>
      <family val="2"/>
    </font>
    <font>
      <vertAlign val="superscript"/>
      <sz val="10"/>
      <name val="Arial"/>
      <family val="2"/>
    </font>
    <font>
      <sz val="9"/>
      <name val="Arial"/>
      <family val="2"/>
    </font>
    <font>
      <sz val="10"/>
      <name val="Arial"/>
      <family val="2"/>
    </font>
    <font>
      <sz val="11"/>
      <name val="Arial"/>
      <family val="2"/>
    </font>
    <font>
      <i/>
      <sz val="10"/>
      <name val="Arial"/>
      <family val="2"/>
    </font>
    <font>
      <b/>
      <i/>
      <sz val="11"/>
      <name val="Arial"/>
      <family val="2"/>
    </font>
    <font>
      <sz val="10"/>
      <color indexed="8"/>
      <name val="Arial"/>
      <family val="2"/>
    </font>
    <font>
      <sz val="11"/>
      <color theme="1"/>
      <name val="Calibri"/>
      <family val="2"/>
      <scheme val="minor"/>
    </font>
    <font>
      <sz val="9"/>
      <color theme="1"/>
      <name val="Arial"/>
      <family val="2"/>
    </font>
    <font>
      <sz val="10"/>
      <color theme="1"/>
      <name val="Arial"/>
      <family val="2"/>
    </font>
    <font>
      <u/>
      <sz val="11"/>
      <color theme="10"/>
      <name val="Calibri"/>
      <family val="2"/>
      <scheme val="minor"/>
    </font>
    <font>
      <u/>
      <sz val="10"/>
      <color theme="10"/>
      <name val="Arial"/>
      <family val="2"/>
    </font>
    <font>
      <b/>
      <sz val="11"/>
      <color theme="1"/>
      <name val="Calibri"/>
      <family val="2"/>
      <scheme val="minor"/>
    </font>
    <font>
      <sz val="9"/>
      <color theme="1"/>
      <name val="Calibri"/>
      <family val="2"/>
      <scheme val="minor"/>
    </font>
    <font>
      <b/>
      <sz val="10"/>
      <color indexed="8"/>
      <name val="Arial"/>
      <family val="2"/>
    </font>
    <font>
      <b/>
      <sz val="8"/>
      <color rgb="FFFF0000"/>
      <name val="Arial"/>
      <family val="2"/>
    </font>
    <font>
      <sz val="8"/>
      <color rgb="FFFF0000"/>
      <name val="Arial"/>
      <family val="2"/>
    </font>
    <font>
      <sz val="9.5"/>
      <color indexed="8"/>
      <name val="Arial"/>
      <family val="2"/>
    </font>
    <font>
      <sz val="10"/>
      <name val="Calibri"/>
      <family val="2"/>
      <scheme val="minor"/>
    </font>
    <font>
      <i/>
      <sz val="11"/>
      <color rgb="FFFF0000"/>
      <name val="Arial"/>
      <family val="2"/>
    </font>
    <font>
      <sz val="10"/>
      <name val="Arial"/>
      <family val="2"/>
    </font>
    <font>
      <b/>
      <sz val="8"/>
      <color theme="1"/>
      <name val="Arial"/>
      <family val="2"/>
    </font>
    <font>
      <sz val="8"/>
      <color theme="1"/>
      <name val="Arial"/>
      <family val="2"/>
    </font>
    <font>
      <b/>
      <sz val="10"/>
      <color rgb="FFFF0000"/>
      <name val="Arial"/>
      <family val="2"/>
    </font>
  </fonts>
  <fills count="1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52"/>
        <bgColor indexed="64"/>
      </patternFill>
    </fill>
    <fill>
      <patternFill patternType="solid">
        <fgColor indexed="13"/>
        <bgColor indexed="64"/>
      </patternFill>
    </fill>
    <fill>
      <patternFill patternType="solid">
        <fgColor rgb="FFFFFFCC"/>
        <bgColor indexed="64"/>
      </patternFill>
    </fill>
    <fill>
      <patternFill patternType="solid">
        <fgColor rgb="FFFFFF99"/>
        <bgColor indexed="64"/>
      </patternFill>
    </fill>
    <fill>
      <patternFill patternType="solid">
        <fgColor rgb="FFFF9900"/>
        <bgColor indexed="64"/>
      </patternFill>
    </fill>
    <fill>
      <patternFill patternType="lightUp"/>
    </fill>
    <fill>
      <patternFill patternType="lightUp">
        <bgColor indexed="52"/>
      </patternFill>
    </fill>
    <fill>
      <patternFill patternType="lightUp">
        <bgColor indexed="43"/>
      </patternFill>
    </fill>
    <fill>
      <patternFill patternType="lightUp">
        <bgColor indexed="26"/>
      </patternFill>
    </fill>
    <fill>
      <patternFill patternType="solid">
        <fgColor theme="6" tint="0.79998168889431442"/>
        <bgColor indexed="64"/>
      </patternFill>
    </fill>
    <fill>
      <patternFill patternType="solid">
        <fgColor rgb="FFFFFFFF"/>
        <bgColor indexed="64"/>
      </patternFill>
    </fill>
    <fill>
      <patternFill patternType="solid">
        <fgColor theme="0" tint="-0.3499862666707357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style="thick">
        <color indexed="64"/>
      </left>
      <right style="thick">
        <color indexed="64"/>
      </right>
      <top style="thick">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ck">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ck">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1">
    <xf numFmtId="0" fontId="0" fillId="0" borderId="0"/>
    <xf numFmtId="43" fontId="14"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xf>
    <xf numFmtId="0" fontId="14" fillId="0" borderId="0"/>
    <xf numFmtId="0" fontId="16" fillId="0" borderId="0"/>
    <xf numFmtId="0" fontId="13" fillId="0" borderId="0">
      <alignment vertical="top"/>
    </xf>
    <xf numFmtId="0" fontId="15" fillId="0" borderId="0"/>
    <xf numFmtId="9" fontId="14"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cellStyleXfs>
  <cellXfs count="248">
    <xf numFmtId="0" fontId="0" fillId="0" borderId="0" xfId="0"/>
    <xf numFmtId="0" fontId="3" fillId="0" borderId="1" xfId="0" applyFont="1" applyBorder="1" applyAlignment="1">
      <alignment horizontal="center" wrapText="1"/>
    </xf>
    <xf numFmtId="0" fontId="0" fillId="2" borderId="1" xfId="0" applyFill="1" applyBorder="1"/>
    <xf numFmtId="0" fontId="0" fillId="2" borderId="2" xfId="0" applyFill="1" applyBorder="1" applyAlignment="1">
      <alignment wrapText="1"/>
    </xf>
    <xf numFmtId="0" fontId="0" fillId="2" borderId="1" xfId="0" applyFill="1" applyBorder="1" applyAlignment="1">
      <alignment wrapText="1"/>
    </xf>
    <xf numFmtId="0" fontId="0" fillId="0" borderId="0" xfId="0" applyFill="1" applyBorder="1" applyAlignment="1">
      <alignment wrapText="1"/>
    </xf>
    <xf numFmtId="0" fontId="3" fillId="3" borderId="1" xfId="0" applyFont="1" applyFill="1" applyBorder="1" applyAlignment="1">
      <alignment wrapText="1"/>
    </xf>
    <xf numFmtId="0" fontId="3" fillId="0" borderId="0" xfId="0" applyFont="1"/>
    <xf numFmtId="0" fontId="0" fillId="0" borderId="0" xfId="0" applyBorder="1"/>
    <xf numFmtId="0" fontId="0" fillId="0" borderId="1" xfId="0" applyBorder="1" applyAlignment="1">
      <alignment horizontal="center"/>
    </xf>
    <xf numFmtId="0" fontId="0" fillId="0" borderId="0" xfId="0" quotePrefix="1"/>
    <xf numFmtId="0" fontId="5" fillId="0" borderId="0" xfId="0" quotePrefix="1" applyFont="1" applyAlignment="1">
      <alignment horizontal="center"/>
    </xf>
    <xf numFmtId="0" fontId="0" fillId="0" borderId="3" xfId="0" applyFill="1" applyBorder="1" applyAlignment="1">
      <alignment wrapText="1"/>
    </xf>
    <xf numFmtId="0" fontId="0" fillId="0" borderId="3" xfId="0" applyBorder="1"/>
    <xf numFmtId="0" fontId="6" fillId="4" borderId="3" xfId="0" applyFont="1" applyFill="1" applyBorder="1" applyAlignment="1">
      <alignment wrapText="1"/>
    </xf>
    <xf numFmtId="0" fontId="3" fillId="0" borderId="4" xfId="0" applyFont="1" applyBorder="1" applyAlignment="1">
      <alignment horizontal="center" wrapText="1"/>
    </xf>
    <xf numFmtId="0" fontId="3" fillId="0" borderId="4" xfId="0" applyFont="1" applyBorder="1" applyAlignment="1">
      <alignment wrapText="1"/>
    </xf>
    <xf numFmtId="0" fontId="3" fillId="0" borderId="4" xfId="0" applyFont="1" applyFill="1" applyBorder="1" applyAlignment="1">
      <alignment horizontal="center" wrapText="1"/>
    </xf>
    <xf numFmtId="0" fontId="0" fillId="2" borderId="5" xfId="0" applyFill="1" applyBorder="1" applyAlignment="1">
      <alignment wrapText="1"/>
    </xf>
    <xf numFmtId="0" fontId="0" fillId="2" borderId="5" xfId="0" applyFill="1" applyBorder="1"/>
    <xf numFmtId="0" fontId="0" fillId="2" borderId="6" xfId="0" applyFill="1" applyBorder="1" applyAlignment="1">
      <alignment wrapText="1"/>
    </xf>
    <xf numFmtId="0" fontId="0" fillId="2" borderId="6" xfId="0" applyFill="1" applyBorder="1"/>
    <xf numFmtId="0" fontId="0" fillId="2" borderId="7" xfId="0" applyFill="1" applyBorder="1" applyAlignment="1">
      <alignment wrapText="1"/>
    </xf>
    <xf numFmtId="0" fontId="0" fillId="2" borderId="0" xfId="0" applyFill="1" applyBorder="1" applyAlignment="1">
      <alignment wrapText="1"/>
    </xf>
    <xf numFmtId="0" fontId="0" fillId="2" borderId="4" xfId="0"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0" fillId="5" borderId="5" xfId="0" applyFill="1" applyBorder="1" applyAlignment="1">
      <alignment wrapText="1"/>
    </xf>
    <xf numFmtId="0" fontId="0" fillId="5" borderId="10" xfId="0" applyFill="1" applyBorder="1"/>
    <xf numFmtId="0" fontId="0" fillId="5" borderId="1" xfId="0" applyFill="1" applyBorder="1" applyAlignment="1">
      <alignment wrapText="1"/>
    </xf>
    <xf numFmtId="0" fontId="0" fillId="5" borderId="1" xfId="0" applyFill="1" applyBorder="1"/>
    <xf numFmtId="0" fontId="0" fillId="5" borderId="11" xfId="0" applyFill="1" applyBorder="1" applyAlignment="1">
      <alignment wrapText="1"/>
    </xf>
    <xf numFmtId="0" fontId="0" fillId="5" borderId="12" xfId="0" applyFill="1" applyBorder="1" applyAlignment="1">
      <alignment wrapText="1"/>
    </xf>
    <xf numFmtId="0" fontId="3" fillId="6" borderId="13" xfId="0" applyFont="1" applyFill="1" applyBorder="1" applyAlignment="1">
      <alignment wrapText="1"/>
    </xf>
    <xf numFmtId="0" fontId="3" fillId="6" borderId="13" xfId="0" applyFont="1" applyFill="1" applyBorder="1"/>
    <xf numFmtId="0" fontId="3" fillId="6" borderId="13" xfId="0" applyFont="1" applyFill="1" applyBorder="1" applyAlignment="1">
      <alignment horizontal="center" wrapText="1"/>
    </xf>
    <xf numFmtId="0" fontId="0" fillId="6" borderId="13" xfId="0" applyFill="1" applyBorder="1" applyAlignment="1">
      <alignment horizontal="center"/>
    </xf>
    <xf numFmtId="0" fontId="3" fillId="0" borderId="0" xfId="0" applyFont="1" applyFill="1" applyBorder="1" applyAlignment="1">
      <alignment horizontal="center" wrapText="1"/>
    </xf>
    <xf numFmtId="0" fontId="0" fillId="7" borderId="5" xfId="0" applyFill="1" applyBorder="1" applyAlignment="1">
      <alignment horizontal="center" wrapText="1"/>
    </xf>
    <xf numFmtId="0" fontId="0" fillId="7" borderId="5" xfId="0" applyFill="1" applyBorder="1" applyAlignment="1">
      <alignment horizontal="center"/>
    </xf>
    <xf numFmtId="0" fontId="0" fillId="7" borderId="1" xfId="0" applyFill="1" applyBorder="1" applyAlignment="1">
      <alignment horizontal="center" wrapText="1"/>
    </xf>
    <xf numFmtId="0" fontId="0" fillId="7" borderId="1" xfId="0" applyFill="1" applyBorder="1" applyAlignment="1">
      <alignment horizontal="center"/>
    </xf>
    <xf numFmtId="0" fontId="0" fillId="7" borderId="6" xfId="0" applyFill="1" applyBorder="1" applyAlignment="1">
      <alignment horizontal="center" wrapText="1"/>
    </xf>
    <xf numFmtId="0" fontId="0" fillId="7" borderId="6" xfId="0" applyFill="1" applyBorder="1" applyAlignment="1">
      <alignment horizontal="center"/>
    </xf>
    <xf numFmtId="0" fontId="10" fillId="0" borderId="0" xfId="0" quotePrefix="1" applyFont="1" applyAlignment="1">
      <alignment horizontal="center"/>
    </xf>
    <xf numFmtId="0" fontId="0" fillId="0" borderId="14" xfId="0" applyFill="1" applyBorder="1" applyAlignment="1">
      <alignment wrapText="1"/>
    </xf>
    <xf numFmtId="0" fontId="8" fillId="0" borderId="0" xfId="0" applyFont="1" applyFill="1" applyBorder="1" applyAlignment="1">
      <alignment horizontal="center" wrapText="1"/>
    </xf>
    <xf numFmtId="0" fontId="9" fillId="0" borderId="0" xfId="0" applyFont="1" applyFill="1" applyBorder="1" applyAlignment="1">
      <alignment horizontal="center" wrapText="1"/>
    </xf>
    <xf numFmtId="0" fontId="3" fillId="0" borderId="14" xfId="0" applyFont="1" applyBorder="1" applyAlignment="1">
      <alignment horizontal="center" wrapText="1"/>
    </xf>
    <xf numFmtId="0" fontId="3" fillId="0" borderId="14" xfId="0" applyFont="1" applyFill="1" applyBorder="1" applyAlignment="1">
      <alignment wrapText="1"/>
    </xf>
    <xf numFmtId="0" fontId="0" fillId="6" borderId="1" xfId="0" applyFill="1" applyBorder="1"/>
    <xf numFmtId="0" fontId="0" fillId="7" borderId="1" xfId="0" applyFill="1" applyBorder="1"/>
    <xf numFmtId="0" fontId="9" fillId="0" borderId="0" xfId="0" applyFont="1" applyAlignment="1">
      <alignment horizontal="left"/>
    </xf>
    <xf numFmtId="0" fontId="0" fillId="0" borderId="0" xfId="0" applyFill="1" applyBorder="1"/>
    <xf numFmtId="0" fontId="5" fillId="0" borderId="0" xfId="0" applyFont="1" applyAlignment="1">
      <alignment horizontal="left"/>
    </xf>
    <xf numFmtId="0" fontId="4" fillId="0" borderId="0" xfId="0" applyFont="1" applyFill="1" applyBorder="1"/>
    <xf numFmtId="0" fontId="3" fillId="0" borderId="0" xfId="0" applyFont="1" applyAlignment="1">
      <alignment horizontal="right"/>
    </xf>
    <xf numFmtId="0" fontId="0" fillId="0" borderId="0" xfId="0" quotePrefix="1" applyFill="1" applyBorder="1"/>
    <xf numFmtId="0" fontId="4" fillId="0" borderId="0" xfId="0" applyFont="1" applyAlignment="1">
      <alignment horizontal="center"/>
    </xf>
    <xf numFmtId="0" fontId="11" fillId="5" borderId="1" xfId="0" applyFont="1" applyFill="1" applyBorder="1" applyAlignment="1">
      <alignment horizontal="center"/>
    </xf>
    <xf numFmtId="0" fontId="3" fillId="7" borderId="16" xfId="0" quotePrefix="1" applyFont="1" applyFill="1" applyBorder="1" applyAlignment="1">
      <alignment horizontal="center"/>
    </xf>
    <xf numFmtId="0" fontId="0" fillId="7" borderId="17" xfId="0" applyFill="1" applyBorder="1"/>
    <xf numFmtId="0" fontId="3" fillId="7" borderId="17" xfId="0" applyFont="1" applyFill="1" applyBorder="1" applyAlignment="1">
      <alignment horizontal="center"/>
    </xf>
    <xf numFmtId="0" fontId="0" fillId="7" borderId="17" xfId="0" applyFill="1" applyBorder="1" applyAlignment="1">
      <alignment horizontal="center"/>
    </xf>
    <xf numFmtId="0" fontId="0" fillId="7" borderId="18" xfId="0" applyFill="1" applyBorder="1"/>
    <xf numFmtId="0" fontId="9" fillId="5" borderId="16" xfId="0" quotePrefix="1" applyFont="1" applyFill="1" applyBorder="1"/>
    <xf numFmtId="0" fontId="9" fillId="5" borderId="19" xfId="0" applyFont="1" applyFill="1" applyBorder="1" applyAlignment="1">
      <alignment horizontal="center"/>
    </xf>
    <xf numFmtId="0" fontId="9" fillId="5" borderId="19" xfId="0" quotePrefix="1" applyFont="1" applyFill="1" applyBorder="1" applyAlignment="1">
      <alignment horizontal="center"/>
    </xf>
    <xf numFmtId="0" fontId="3" fillId="5" borderId="17" xfId="0" quotePrefix="1" applyFont="1" applyFill="1" applyBorder="1" applyAlignment="1">
      <alignment horizontal="center"/>
    </xf>
    <xf numFmtId="0" fontId="9" fillId="5" borderId="1" xfId="0" applyFont="1" applyFill="1" applyBorder="1" applyAlignment="1">
      <alignment horizontal="center"/>
    </xf>
    <xf numFmtId="0" fontId="9" fillId="5" borderId="1" xfId="0" quotePrefix="1" applyFont="1" applyFill="1" applyBorder="1" applyAlignment="1">
      <alignment horizontal="center"/>
    </xf>
    <xf numFmtId="0" fontId="9" fillId="5" borderId="17" xfId="0" applyFont="1" applyFill="1" applyBorder="1" applyAlignment="1">
      <alignment horizontal="center"/>
    </xf>
    <xf numFmtId="0" fontId="0" fillId="5" borderId="17" xfId="0" quotePrefix="1" applyFill="1" applyBorder="1" applyAlignment="1">
      <alignment horizontal="center"/>
    </xf>
    <xf numFmtId="0" fontId="0" fillId="5" borderId="18" xfId="0" applyFill="1" applyBorder="1"/>
    <xf numFmtId="0" fontId="9" fillId="5" borderId="20" xfId="0" applyFont="1" applyFill="1" applyBorder="1" applyAlignment="1">
      <alignment horizontal="center"/>
    </xf>
    <xf numFmtId="0" fontId="9" fillId="5" borderId="20" xfId="0" quotePrefix="1" applyFont="1" applyFill="1" applyBorder="1" applyAlignment="1">
      <alignment horizontal="center"/>
    </xf>
    <xf numFmtId="0" fontId="9" fillId="0" borderId="0" xfId="0" quotePrefix="1" applyFont="1" applyAlignment="1">
      <alignment horizontal="center"/>
    </xf>
    <xf numFmtId="0" fontId="3" fillId="7" borderId="21" xfId="0" applyFont="1" applyFill="1" applyBorder="1" applyAlignment="1">
      <alignment horizontal="center" wrapText="1"/>
    </xf>
    <xf numFmtId="0" fontId="3" fillId="7" borderId="2" xfId="0" applyFont="1" applyFill="1" applyBorder="1" applyAlignment="1">
      <alignment horizontal="center" wrapText="1"/>
    </xf>
    <xf numFmtId="0" fontId="3" fillId="7" borderId="22" xfId="0" applyFont="1" applyFill="1" applyBorder="1" applyAlignment="1">
      <alignment horizontal="center" wrapText="1"/>
    </xf>
    <xf numFmtId="0" fontId="9" fillId="5" borderId="23" xfId="0" quotePrefix="1" applyFont="1" applyFill="1" applyBorder="1" applyAlignment="1">
      <alignment horizontal="center"/>
    </xf>
    <xf numFmtId="0" fontId="9" fillId="5" borderId="24" xfId="0" quotePrefix="1" applyFont="1" applyFill="1" applyBorder="1" applyAlignment="1">
      <alignment horizontal="center"/>
    </xf>
    <xf numFmtId="0" fontId="9" fillId="5" borderId="25" xfId="0" quotePrefix="1" applyFont="1" applyFill="1" applyBorder="1" applyAlignment="1">
      <alignment horizontal="center"/>
    </xf>
    <xf numFmtId="0" fontId="3" fillId="5" borderId="26" xfId="0" applyFont="1" applyFill="1" applyBorder="1" applyAlignment="1">
      <alignment horizontal="center" wrapText="1"/>
    </xf>
    <xf numFmtId="0" fontId="0" fillId="5" borderId="1" xfId="0" applyFill="1" applyBorder="1" applyAlignment="1">
      <alignment horizontal="center"/>
    </xf>
    <xf numFmtId="0" fontId="8" fillId="0" borderId="0" xfId="0" applyFont="1"/>
    <xf numFmtId="0" fontId="9" fillId="0" borderId="0" xfId="0" quotePrefix="1" applyFont="1" applyAlignment="1">
      <alignment horizontal="left"/>
    </xf>
    <xf numFmtId="0" fontId="0" fillId="0" borderId="27" xfId="0" applyFill="1" applyBorder="1"/>
    <xf numFmtId="0" fontId="9" fillId="0" borderId="0" xfId="0" applyFont="1"/>
    <xf numFmtId="0" fontId="12" fillId="0" borderId="0" xfId="0" applyFont="1"/>
    <xf numFmtId="0" fontId="3" fillId="0" borderId="0" xfId="0" applyFont="1" applyAlignment="1">
      <alignment wrapText="1"/>
    </xf>
    <xf numFmtId="0" fontId="0" fillId="0" borderId="0" xfId="0" applyAlignment="1">
      <alignment horizontal="center" vertical="center"/>
    </xf>
    <xf numFmtId="3" fontId="14" fillId="0" borderId="0" xfId="4" applyNumberFormat="1"/>
    <xf numFmtId="0" fontId="0" fillId="5" borderId="10" xfId="0" applyFill="1" applyBorder="1" applyAlignment="1">
      <alignment wrapText="1"/>
    </xf>
    <xf numFmtId="0" fontId="14" fillId="0" borderId="0" xfId="4"/>
    <xf numFmtId="0" fontId="14" fillId="0" borderId="0" xfId="4"/>
    <xf numFmtId="0" fontId="0" fillId="5" borderId="29" xfId="0" applyFill="1" applyBorder="1"/>
    <xf numFmtId="0" fontId="20" fillId="0" borderId="0" xfId="4" applyFont="1"/>
    <xf numFmtId="0" fontId="9" fillId="2" borderId="0" xfId="0" applyFont="1" applyFill="1" applyBorder="1" applyAlignment="1">
      <alignment wrapText="1"/>
    </xf>
    <xf numFmtId="0" fontId="0" fillId="9" borderId="1" xfId="0" applyFill="1" applyBorder="1" applyAlignment="1">
      <alignment wrapText="1"/>
    </xf>
    <xf numFmtId="0" fontId="0" fillId="9" borderId="1" xfId="0" applyFill="1" applyBorder="1"/>
    <xf numFmtId="0" fontId="0" fillId="9" borderId="30" xfId="0" applyFill="1" applyBorder="1" applyAlignment="1">
      <alignment wrapText="1"/>
    </xf>
    <xf numFmtId="0" fontId="0" fillId="8" borderId="5" xfId="0" applyFill="1" applyBorder="1"/>
    <xf numFmtId="0" fontId="3" fillId="10" borderId="13" xfId="0" applyFont="1" applyFill="1" applyBorder="1"/>
    <xf numFmtId="0" fontId="3" fillId="10" borderId="32" xfId="0" applyFont="1" applyFill="1" applyBorder="1"/>
    <xf numFmtId="0" fontId="21" fillId="10" borderId="32" xfId="6" applyFont="1" applyFill="1" applyBorder="1" applyAlignment="1">
      <alignment horizontal="left" vertical="center"/>
    </xf>
    <xf numFmtId="0" fontId="19" fillId="10" borderId="32" xfId="4" applyFont="1" applyFill="1" applyBorder="1" applyAlignment="1">
      <alignment horizontal="left" vertical="center"/>
    </xf>
    <xf numFmtId="0" fontId="0" fillId="9" borderId="10" xfId="0" applyFill="1" applyBorder="1"/>
    <xf numFmtId="0" fontId="0" fillId="9" borderId="7" xfId="0" applyFill="1" applyBorder="1"/>
    <xf numFmtId="0" fontId="14" fillId="8" borderId="1" xfId="4" applyFill="1" applyBorder="1"/>
    <xf numFmtId="0" fontId="13" fillId="9" borderId="5" xfId="6" applyFill="1" applyBorder="1" applyAlignment="1">
      <alignment horizontal="left" vertical="center"/>
    </xf>
    <xf numFmtId="0" fontId="13" fillId="9" borderId="1" xfId="6" applyFill="1" applyBorder="1" applyAlignment="1">
      <alignment horizontal="left" vertical="center"/>
    </xf>
    <xf numFmtId="0" fontId="14" fillId="9" borderId="5" xfId="4" applyFill="1" applyBorder="1" applyAlignment="1">
      <alignment horizontal="left" vertical="center"/>
    </xf>
    <xf numFmtId="0" fontId="14" fillId="9" borderId="1" xfId="4" applyFill="1" applyBorder="1" applyAlignment="1">
      <alignment horizontal="left" vertical="center"/>
    </xf>
    <xf numFmtId="0" fontId="14" fillId="9" borderId="31" xfId="4" applyFill="1" applyBorder="1" applyAlignment="1">
      <alignment horizontal="left" vertical="center"/>
    </xf>
    <xf numFmtId="0" fontId="13" fillId="8" borderId="10" xfId="6" applyFill="1" applyBorder="1" applyAlignment="1">
      <alignment horizontal="left" vertical="center"/>
    </xf>
    <xf numFmtId="0" fontId="13" fillId="8" borderId="1" xfId="6" applyFill="1" applyBorder="1" applyAlignment="1">
      <alignment horizontal="left" vertical="center"/>
    </xf>
    <xf numFmtId="0" fontId="14" fillId="8" borderId="5" xfId="4" applyFill="1" applyBorder="1" applyAlignment="1">
      <alignment horizontal="left" vertical="center"/>
    </xf>
    <xf numFmtId="0" fontId="14" fillId="8" borderId="1" xfId="4" applyFill="1" applyBorder="1" applyAlignment="1">
      <alignment horizontal="left" vertical="center"/>
    </xf>
    <xf numFmtId="164" fontId="0" fillId="7" borderId="1" xfId="0" applyNumberFormat="1" applyFill="1" applyBorder="1" applyAlignment="1">
      <alignment horizontal="center"/>
    </xf>
    <xf numFmtId="0" fontId="9" fillId="7" borderId="6" xfId="0" applyFont="1" applyFill="1" applyBorder="1" applyAlignment="1">
      <alignment horizontal="center" wrapText="1"/>
    </xf>
    <xf numFmtId="0" fontId="3" fillId="11" borderId="4" xfId="0" applyFont="1" applyFill="1" applyBorder="1" applyAlignment="1">
      <alignment horizontal="center" wrapText="1"/>
    </xf>
    <xf numFmtId="0" fontId="3" fillId="12" borderId="13" xfId="0" applyFont="1" applyFill="1" applyBorder="1" applyAlignment="1">
      <alignment wrapText="1"/>
    </xf>
    <xf numFmtId="0" fontId="0" fillId="13" borderId="5" xfId="0" applyFill="1" applyBorder="1" applyAlignment="1">
      <alignment wrapText="1"/>
    </xf>
    <xf numFmtId="0" fontId="0" fillId="13" borderId="1" xfId="0" applyFill="1" applyBorder="1" applyAlignment="1">
      <alignment wrapText="1"/>
    </xf>
    <xf numFmtId="0" fontId="0" fillId="13" borderId="14" xfId="0" applyFill="1" applyBorder="1" applyAlignment="1">
      <alignment wrapText="1"/>
    </xf>
    <xf numFmtId="0" fontId="0" fillId="13" borderId="7" xfId="0" applyFill="1" applyBorder="1" applyAlignment="1">
      <alignment wrapText="1"/>
    </xf>
    <xf numFmtId="0" fontId="0" fillId="13" borderId="28" xfId="0" applyFill="1" applyBorder="1" applyAlignment="1">
      <alignment wrapText="1"/>
    </xf>
    <xf numFmtId="0" fontId="0" fillId="14" borderId="7" xfId="0" applyFill="1" applyBorder="1" applyAlignment="1">
      <alignment wrapText="1"/>
    </xf>
    <xf numFmtId="0" fontId="0" fillId="14" borderId="5" xfId="0" applyFill="1" applyBorder="1" applyAlignment="1">
      <alignment wrapText="1"/>
    </xf>
    <xf numFmtId="0" fontId="0" fillId="14" borderId="1" xfId="0" applyFill="1" applyBorder="1" applyAlignment="1">
      <alignment wrapText="1"/>
    </xf>
    <xf numFmtId="0" fontId="22" fillId="0" borderId="0" xfId="0" applyFont="1" applyFill="1" applyBorder="1" applyAlignment="1">
      <alignment wrapText="1"/>
    </xf>
    <xf numFmtId="0" fontId="23" fillId="0" borderId="0" xfId="0" applyFont="1" applyFill="1" applyBorder="1" applyAlignment="1">
      <alignment wrapText="1"/>
    </xf>
    <xf numFmtId="0" fontId="0" fillId="11" borderId="0" xfId="0" applyFill="1"/>
    <xf numFmtId="0" fontId="9" fillId="7" borderId="1" xfId="0" applyFont="1" applyFill="1" applyBorder="1" applyAlignment="1">
      <alignment horizontal="center" wrapText="1"/>
    </xf>
    <xf numFmtId="0" fontId="3" fillId="8" borderId="7" xfId="0" applyFont="1" applyFill="1" applyBorder="1"/>
    <xf numFmtId="0" fontId="9" fillId="8" borderId="27" xfId="0" applyFont="1" applyFill="1" applyBorder="1"/>
    <xf numFmtId="0" fontId="0" fillId="8" borderId="27" xfId="0" applyFill="1" applyBorder="1"/>
    <xf numFmtId="0" fontId="14" fillId="8" borderId="27" xfId="4" applyFill="1" applyBorder="1"/>
    <xf numFmtId="0" fontId="0" fillId="8" borderId="29" xfId="0" applyFill="1" applyBorder="1"/>
    <xf numFmtId="0" fontId="9" fillId="0" borderId="0" xfId="0" quotePrefix="1" applyFont="1"/>
    <xf numFmtId="0" fontId="6" fillId="0" borderId="0" xfId="0" applyFont="1"/>
    <xf numFmtId="0" fontId="3" fillId="0" borderId="20" xfId="0" applyFont="1" applyBorder="1" applyAlignment="1">
      <alignment horizontal="center" wrapText="1"/>
    </xf>
    <xf numFmtId="0" fontId="3" fillId="0" borderId="20" xfId="0" applyFont="1" applyBorder="1" applyAlignment="1">
      <alignment wrapText="1"/>
    </xf>
    <xf numFmtId="0" fontId="0" fillId="9" borderId="4" xfId="0" applyFill="1" applyBorder="1"/>
    <xf numFmtId="0" fontId="9" fillId="2" borderId="1" xfId="0" applyFont="1" applyFill="1" applyBorder="1"/>
    <xf numFmtId="0" fontId="6" fillId="9" borderId="7" xfId="0" applyFont="1" applyFill="1" applyBorder="1"/>
    <xf numFmtId="0" fontId="9" fillId="8" borderId="10" xfId="0" applyFont="1" applyFill="1" applyBorder="1"/>
    <xf numFmtId="0" fontId="9" fillId="8" borderId="7" xfId="0" applyFont="1" applyFill="1" applyBorder="1"/>
    <xf numFmtId="0" fontId="9" fillId="8" borderId="1" xfId="0" applyFont="1" applyFill="1" applyBorder="1"/>
    <xf numFmtId="0" fontId="0" fillId="8" borderId="34" xfId="0" applyFill="1" applyBorder="1"/>
    <xf numFmtId="0" fontId="13" fillId="9" borderId="35" xfId="6" applyFill="1" applyBorder="1" applyAlignment="1">
      <alignment horizontal="left" vertical="center"/>
    </xf>
    <xf numFmtId="0" fontId="0" fillId="9" borderId="36" xfId="0" applyFill="1" applyBorder="1"/>
    <xf numFmtId="0" fontId="9" fillId="8" borderId="33" xfId="0" applyFont="1" applyFill="1" applyBorder="1"/>
    <xf numFmtId="0" fontId="0" fillId="0" borderId="37" xfId="0" applyFont="1" applyFill="1" applyBorder="1"/>
    <xf numFmtId="0" fontId="24" fillId="9" borderId="1" xfId="6" applyFont="1" applyFill="1" applyBorder="1" applyAlignment="1">
      <alignment horizontal="left" vertical="center"/>
    </xf>
    <xf numFmtId="0" fontId="1" fillId="0" borderId="0" xfId="4" quotePrefix="1" applyFont="1" applyFill="1" applyBorder="1"/>
    <xf numFmtId="0" fontId="14" fillId="0" borderId="4" xfId="4" applyFill="1" applyBorder="1"/>
    <xf numFmtId="0" fontId="13" fillId="0" borderId="4" xfId="6" applyFill="1" applyBorder="1" applyAlignment="1">
      <alignment horizontal="left" vertical="center"/>
    </xf>
    <xf numFmtId="0" fontId="9" fillId="0" borderId="1" xfId="0" applyFont="1" applyBorder="1" applyAlignment="1">
      <alignment horizontal="center"/>
    </xf>
    <xf numFmtId="0" fontId="25" fillId="0" borderId="0" xfId="0" quotePrefix="1" applyFont="1"/>
    <xf numFmtId="0" fontId="20" fillId="0" borderId="0" xfId="4" quotePrefix="1" applyFont="1"/>
    <xf numFmtId="0" fontId="1" fillId="9" borderId="1" xfId="4" applyFont="1" applyFill="1" applyBorder="1" applyAlignment="1">
      <alignment horizontal="left" vertical="center"/>
    </xf>
    <xf numFmtId="0" fontId="26" fillId="0" borderId="0" xfId="0" applyFont="1"/>
    <xf numFmtId="0" fontId="0" fillId="0" borderId="0" xfId="0" applyAlignment="1">
      <alignment horizontal="center"/>
    </xf>
    <xf numFmtId="0" fontId="0" fillId="0" borderId="0" xfId="0" applyAlignment="1">
      <alignment horizontal="center" wrapText="1"/>
    </xf>
    <xf numFmtId="0" fontId="28" fillId="0" borderId="38" xfId="0" applyFont="1" applyBorder="1" applyAlignment="1">
      <alignment horizontal="left" wrapText="1"/>
    </xf>
    <xf numFmtId="3" fontId="28" fillId="0" borderId="38" xfId="9" applyNumberFormat="1" applyFont="1" applyBorder="1" applyAlignment="1">
      <alignment horizontal="center" wrapText="1"/>
    </xf>
    <xf numFmtId="10" fontId="28" fillId="0" borderId="38" xfId="10" applyNumberFormat="1" applyFont="1" applyBorder="1" applyAlignment="1">
      <alignment horizontal="center" wrapText="1"/>
    </xf>
    <xf numFmtId="0" fontId="29" fillId="0" borderId="37" xfId="0" applyFont="1" applyBorder="1" applyAlignment="1">
      <alignment vertical="top"/>
    </xf>
    <xf numFmtId="3" fontId="2" fillId="0" borderId="37" xfId="0" applyNumberFormat="1" applyFont="1" applyBorder="1" applyAlignment="1">
      <alignment horizontal="center" vertical="top"/>
    </xf>
    <xf numFmtId="10" fontId="2" fillId="0" borderId="37" xfId="0" applyNumberFormat="1" applyFont="1" applyBorder="1" applyAlignment="1">
      <alignment horizontal="center" vertical="top"/>
    </xf>
    <xf numFmtId="0" fontId="29" fillId="0" borderId="0" xfId="0" applyFont="1" applyBorder="1" applyAlignment="1">
      <alignment vertical="top"/>
    </xf>
    <xf numFmtId="0" fontId="2" fillId="0" borderId="0" xfId="0" applyFont="1" applyBorder="1" applyAlignment="1">
      <alignment vertical="top"/>
    </xf>
    <xf numFmtId="3" fontId="2" fillId="0" borderId="0" xfId="0" applyNumberFormat="1" applyFont="1" applyBorder="1" applyAlignment="1">
      <alignment horizontal="center" vertical="top"/>
    </xf>
    <xf numFmtId="10" fontId="2" fillId="0" borderId="0" xfId="0" applyNumberFormat="1" applyFont="1" applyBorder="1" applyAlignment="1">
      <alignment horizontal="center" vertical="top"/>
    </xf>
    <xf numFmtId="0" fontId="2" fillId="0" borderId="0" xfId="0" applyFont="1"/>
    <xf numFmtId="0" fontId="2" fillId="0" borderId="39" xfId="0" applyFont="1" applyBorder="1" applyAlignment="1">
      <alignment vertical="top"/>
    </xf>
    <xf numFmtId="3" fontId="2" fillId="0" borderId="39" xfId="0" applyNumberFormat="1" applyFont="1" applyBorder="1" applyAlignment="1">
      <alignment horizontal="center" vertical="top"/>
    </xf>
    <xf numFmtId="10" fontId="2" fillId="0" borderId="39" xfId="0" applyNumberFormat="1" applyFont="1" applyBorder="1" applyAlignment="1">
      <alignment horizontal="center" vertical="top"/>
    </xf>
    <xf numFmtId="3" fontId="0" fillId="0" borderId="0" xfId="0" applyNumberFormat="1"/>
    <xf numFmtId="0" fontId="2" fillId="8" borderId="37" xfId="0" applyFont="1" applyFill="1" applyBorder="1" applyAlignment="1">
      <alignment vertical="top"/>
    </xf>
    <xf numFmtId="0" fontId="2" fillId="8" borderId="0" xfId="0" applyFont="1" applyFill="1" applyBorder="1" applyAlignment="1">
      <alignment vertical="top"/>
    </xf>
    <xf numFmtId="0" fontId="4" fillId="0" borderId="0" xfId="0" applyFont="1" applyAlignment="1"/>
    <xf numFmtId="0" fontId="0" fillId="8" borderId="0" xfId="0" applyFill="1"/>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vertical="center"/>
    </xf>
    <xf numFmtId="0" fontId="9" fillId="0" borderId="43" xfId="0" applyFont="1" applyBorder="1" applyAlignment="1">
      <alignment horizontal="center" vertical="center"/>
    </xf>
    <xf numFmtId="0" fontId="9" fillId="0" borderId="0" xfId="0" applyFont="1" applyFill="1" applyBorder="1" applyAlignment="1">
      <alignment vertical="center"/>
    </xf>
    <xf numFmtId="0" fontId="9" fillId="0" borderId="0" xfId="0" applyFont="1" applyAlignment="1">
      <alignment horizontal="center" wrapText="1"/>
    </xf>
    <xf numFmtId="0" fontId="30" fillId="0" borderId="0" xfId="0" applyFont="1"/>
    <xf numFmtId="0" fontId="0" fillId="0" borderId="14" xfId="0" applyBorder="1"/>
    <xf numFmtId="0" fontId="0" fillId="10" borderId="0" xfId="0" applyFill="1"/>
    <xf numFmtId="0" fontId="0" fillId="0" borderId="0" xfId="0" applyFill="1"/>
    <xf numFmtId="0" fontId="0" fillId="9" borderId="0" xfId="0" applyFill="1"/>
    <xf numFmtId="0" fontId="3" fillId="10" borderId="15" xfId="0" applyFont="1" applyFill="1" applyBorder="1" applyAlignment="1">
      <alignment horizontal="center" wrapText="1"/>
    </xf>
    <xf numFmtId="0" fontId="0" fillId="15" borderId="0" xfId="0" applyFill="1"/>
    <xf numFmtId="0" fontId="9" fillId="16" borderId="1" xfId="0" applyFont="1" applyFill="1" applyBorder="1" applyAlignment="1">
      <alignment horizontal="left"/>
    </xf>
    <xf numFmtId="166" fontId="9" fillId="16" borderId="1" xfId="9" applyNumberFormat="1" applyFont="1" applyFill="1" applyBorder="1" applyAlignment="1">
      <alignment horizontal="left"/>
    </xf>
    <xf numFmtId="0" fontId="0" fillId="0" borderId="0" xfId="0" applyAlignment="1">
      <alignment wrapText="1"/>
    </xf>
    <xf numFmtId="0" fontId="9" fillId="0" borderId="0" xfId="0" applyFont="1" applyAlignment="1">
      <alignment wrapText="1"/>
    </xf>
    <xf numFmtId="0" fontId="0" fillId="0" borderId="2" xfId="0" applyBorder="1"/>
    <xf numFmtId="0" fontId="0" fillId="0" borderId="12" xfId="0" applyBorder="1"/>
    <xf numFmtId="0" fontId="0" fillId="0" borderId="5" xfId="0" applyBorder="1"/>
    <xf numFmtId="0" fontId="0" fillId="0" borderId="44" xfId="0" applyBorder="1"/>
    <xf numFmtId="0" fontId="0" fillId="0" borderId="39" xfId="0" applyBorder="1"/>
    <xf numFmtId="1" fontId="0" fillId="7" borderId="1" xfId="0" applyNumberFormat="1" applyFill="1" applyBorder="1" applyAlignment="1">
      <alignment horizontal="center"/>
    </xf>
    <xf numFmtId="0" fontId="9" fillId="7" borderId="5" xfId="0" applyFont="1" applyFill="1" applyBorder="1" applyAlignment="1">
      <alignment horizontal="center" wrapText="1"/>
    </xf>
    <xf numFmtId="0" fontId="9" fillId="0" borderId="0" xfId="0" applyFont="1" applyAlignment="1">
      <alignment horizontal="center" wrapText="1"/>
    </xf>
    <xf numFmtId="0" fontId="0" fillId="17" borderId="0" xfId="0" applyFill="1"/>
    <xf numFmtId="0" fontId="3" fillId="17" borderId="0" xfId="0" applyFont="1" applyFill="1"/>
    <xf numFmtId="0" fontId="14" fillId="17" borderId="0" xfId="4" applyFill="1"/>
    <xf numFmtId="3" fontId="14" fillId="17" borderId="0" xfId="4" applyNumberFormat="1" applyFill="1"/>
    <xf numFmtId="0" fontId="0" fillId="17" borderId="0" xfId="0" quotePrefix="1" applyFill="1"/>
    <xf numFmtId="0" fontId="14" fillId="17" borderId="0" xfId="4" applyFill="1" applyAlignment="1">
      <alignment horizontal="left" indent="2"/>
    </xf>
    <xf numFmtId="0" fontId="2" fillId="17" borderId="0" xfId="0" quotePrefix="1" applyFont="1" applyFill="1"/>
    <xf numFmtId="0" fontId="0" fillId="17" borderId="0" xfId="0" applyFill="1" applyAlignment="1">
      <alignment horizontal="left"/>
    </xf>
    <xf numFmtId="0" fontId="0" fillId="17" borderId="0" xfId="0" applyNumberFormat="1" applyFill="1"/>
    <xf numFmtId="165" fontId="0" fillId="17" borderId="0" xfId="0" applyNumberFormat="1" applyFill="1"/>
    <xf numFmtId="164" fontId="0" fillId="17" borderId="0" xfId="0" applyNumberFormat="1" applyFill="1"/>
    <xf numFmtId="0" fontId="3" fillId="0" borderId="45" xfId="0" applyFont="1" applyFill="1" applyBorder="1" applyAlignment="1">
      <alignment horizontal="center" wrapText="1"/>
    </xf>
    <xf numFmtId="0" fontId="0" fillId="0" borderId="45" xfId="0" applyFill="1" applyBorder="1" applyAlignment="1">
      <alignment horizontal="center"/>
    </xf>
    <xf numFmtId="0" fontId="3" fillId="6" borderId="32" xfId="0" applyFont="1" applyFill="1" applyBorder="1" applyAlignment="1">
      <alignment horizontal="center" wrapText="1"/>
    </xf>
    <xf numFmtId="0" fontId="0" fillId="6" borderId="32" xfId="0" applyFill="1" applyBorder="1" applyAlignment="1">
      <alignment horizontal="center"/>
    </xf>
    <xf numFmtId="0" fontId="3" fillId="6" borderId="46" xfId="0" applyFont="1" applyFill="1" applyBorder="1" applyAlignment="1">
      <alignment horizontal="center" wrapText="1"/>
    </xf>
    <xf numFmtId="0" fontId="0" fillId="7" borderId="19" xfId="0" applyFill="1" applyBorder="1" applyAlignment="1">
      <alignment horizontal="center" wrapText="1"/>
    </xf>
    <xf numFmtId="0" fontId="0" fillId="7" borderId="19" xfId="0" applyFill="1" applyBorder="1" applyAlignment="1">
      <alignment horizontal="center"/>
    </xf>
    <xf numFmtId="0" fontId="3" fillId="7" borderId="23" xfId="0" applyFont="1" applyFill="1" applyBorder="1" applyAlignment="1">
      <alignment horizontal="center" wrapText="1"/>
    </xf>
    <xf numFmtId="0" fontId="3" fillId="7" borderId="24" xfId="0" applyFont="1" applyFill="1" applyBorder="1" applyAlignment="1">
      <alignment horizontal="center" wrapText="1"/>
    </xf>
    <xf numFmtId="0" fontId="0" fillId="7" borderId="20" xfId="0" applyFill="1" applyBorder="1" applyAlignment="1">
      <alignment horizontal="center" wrapText="1"/>
    </xf>
    <xf numFmtId="0" fontId="0" fillId="7" borderId="20" xfId="0" applyFill="1" applyBorder="1" applyAlignment="1">
      <alignment horizontal="center"/>
    </xf>
    <xf numFmtId="0" fontId="3" fillId="7" borderId="25" xfId="0" applyFont="1" applyFill="1" applyBorder="1" applyAlignment="1">
      <alignment horizontal="center" wrapText="1"/>
    </xf>
    <xf numFmtId="0" fontId="0" fillId="17" borderId="1" xfId="0" applyFill="1" applyBorder="1"/>
    <xf numFmtId="0" fontId="9" fillId="0" borderId="0" xfId="0" applyFont="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wrapText="1"/>
    </xf>
    <xf numFmtId="0" fontId="0" fillId="0" borderId="50" xfId="0" applyBorder="1" applyAlignment="1">
      <alignment horizontal="center" wrapText="1"/>
    </xf>
    <xf numFmtId="0" fontId="0" fillId="0" borderId="0" xfId="0" applyBorder="1" applyAlignment="1">
      <alignment horizontal="center" wrapText="1"/>
    </xf>
    <xf numFmtId="0" fontId="0" fillId="0" borderId="51" xfId="0" applyBorder="1" applyAlignment="1">
      <alignment horizontal="center" wrapText="1"/>
    </xf>
    <xf numFmtId="0" fontId="0" fillId="0" borderId="52" xfId="0" applyBorder="1" applyAlignment="1">
      <alignment horizontal="center" wrapText="1"/>
    </xf>
    <xf numFmtId="0" fontId="0" fillId="0" borderId="45" xfId="0" applyBorder="1" applyAlignment="1">
      <alignment horizontal="center" wrapText="1"/>
    </xf>
    <xf numFmtId="0" fontId="0" fillId="0" borderId="43" xfId="0" applyBorder="1" applyAlignment="1">
      <alignment horizontal="center" wrapText="1"/>
    </xf>
    <xf numFmtId="0" fontId="4" fillId="0" borderId="0" xfId="0" applyFont="1" applyAlignment="1">
      <alignment horizontal="center"/>
    </xf>
    <xf numFmtId="0" fontId="9" fillId="9" borderId="7" xfId="0" applyFont="1" applyFill="1" applyBorder="1" applyAlignment="1">
      <alignment horizontal="center"/>
    </xf>
    <xf numFmtId="0" fontId="0" fillId="9" borderId="27" xfId="0" applyFill="1" applyBorder="1" applyAlignment="1">
      <alignment horizontal="center"/>
    </xf>
    <xf numFmtId="0" fontId="0" fillId="9" borderId="29" xfId="0" applyFill="1" applyBorder="1" applyAlignment="1">
      <alignment horizontal="center"/>
    </xf>
  </cellXfs>
  <cellStyles count="11">
    <cellStyle name="Comma" xfId="9" builtinId="3"/>
    <cellStyle name="Comma 2" xfId="1" xr:uid="{00000000-0005-0000-0000-000001000000}"/>
    <cellStyle name="Hyperlink 2" xfId="2" xr:uid="{00000000-0005-0000-0000-000002000000}"/>
    <cellStyle name="Hyperlink 2 2" xfId="3" xr:uid="{00000000-0005-0000-0000-000003000000}"/>
    <cellStyle name="Normal" xfId="0" builtinId="0"/>
    <cellStyle name="Normal 2" xfId="4" xr:uid="{00000000-0005-0000-0000-000005000000}"/>
    <cellStyle name="Normal 2 2" xfId="5" xr:uid="{00000000-0005-0000-0000-000006000000}"/>
    <cellStyle name="Normal 3" xfId="6" xr:uid="{00000000-0005-0000-0000-000007000000}"/>
    <cellStyle name="Normal 5" xfId="7" xr:uid="{00000000-0005-0000-0000-000008000000}"/>
    <cellStyle name="Percent" xfId="10" builtinId="5"/>
    <cellStyle name="Percent 2" xfId="8" xr:uid="{00000000-0005-0000-0000-00000B000000}"/>
  </cellStyles>
  <dxfs count="1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bgColor theme="2" tint="-0.499984740745262"/>
        </patternFill>
      </fill>
    </dxf>
    <dxf>
      <fill>
        <patternFill patternType="solid">
          <bgColor theme="2" tint="-0.499984740745262"/>
        </patternFill>
      </fill>
    </dxf>
    <dxf>
      <fill>
        <patternFill patternType="solid">
          <bgColor theme="2" tint="-0.499984740745262"/>
        </patternFill>
      </fill>
    </dxf>
    <dxf>
      <fill>
        <patternFill patternType="solid">
          <bgColor theme="2" tint="-0.499984740745262"/>
        </patternFill>
      </fill>
    </dxf>
    <dxf>
      <fill>
        <patternFill patternType="solid">
          <bgColor theme="2" tint="-0.499984740745262"/>
        </patternFill>
      </fill>
    </dxf>
    <dxf>
      <fill>
        <patternFill patternType="solid">
          <bgColor theme="2" tint="-0.499984740745262"/>
        </patternFill>
      </fill>
    </dxf>
  </dxfs>
  <tableStyles count="0" defaultTableStyle="TableStyleMedium9" defaultPivotStyle="PivotStyleLight16"/>
  <colors>
    <mruColors>
      <color rgb="FFFFFFCC"/>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302392</xdr:colOff>
      <xdr:row>136</xdr:row>
      <xdr:rowOff>53873</xdr:rowOff>
    </xdr:from>
    <xdr:to>
      <xdr:col>11</xdr:col>
      <xdr:colOff>101260</xdr:colOff>
      <xdr:row>151</xdr:row>
      <xdr:rowOff>61258</xdr:rowOff>
    </xdr:to>
    <xdr:pic>
      <xdr:nvPicPr>
        <xdr:cNvPr id="2" name="Picture 1">
          <a:extLst>
            <a:ext uri="{FF2B5EF4-FFF2-40B4-BE49-F238E27FC236}">
              <a16:creationId xmlns:a16="http://schemas.microsoft.com/office/drawing/2014/main" id="{E6B59C76-5020-4C9E-9CF9-CD6C73DCAE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228" y="10347800"/>
          <a:ext cx="9968105" cy="2501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skin, Rebeccah" refreshedDate="43335.709287731479" createdVersion="6" refreshedVersion="6" minRefreshableVersion="3" recordCount="49" xr:uid="{00000000-000A-0000-FFFF-FFFF00000000}">
  <cacheSource type="worksheet">
    <worksheetSource ref="P81:Q130" sheet="3 Tiers, Page 2"/>
  </cacheSource>
  <cacheFields count="3">
    <cacheField name="RANKING" numFmtId="0">
      <sharedItems count="17">
        <s v="Spanish"/>
        <s v="Chinese*"/>
        <s v="Vietnamese"/>
        <s v="Korean"/>
        <s v="Russian"/>
        <s v="Tagalog"/>
        <s v="Japanese"/>
        <s v="Ukrainian"/>
        <s v="Somali"/>
        <s v="Amharic"/>
        <s v="Punjabi"/>
        <s v="Arabic"/>
        <s v="Marshallese (Micronesian)"/>
        <s v="Tigrinya"/>
        <s v="Oromo (Oromegna)"/>
        <s v="Farsi"/>
        <s v="Dari"/>
      </sharedItems>
    </cacheField>
    <cacheField name="Score" numFmtId="0">
      <sharedItems containsSemiMixedTypes="0" containsString="0" containsNumber="1" containsInteger="1" minValue="1" maxValue="10"/>
    </cacheField>
    <cacheField name="Score x Freq" numFmtId="0" formula=" AVERAGE(Score)* COUNT(RANKING)"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
  <r>
    <x v="0"/>
    <n v="1"/>
  </r>
  <r>
    <x v="1"/>
    <n v="2"/>
  </r>
  <r>
    <x v="2"/>
    <n v="3"/>
  </r>
  <r>
    <x v="3"/>
    <n v="4"/>
  </r>
  <r>
    <x v="4"/>
    <n v="5"/>
  </r>
  <r>
    <x v="5"/>
    <n v="6"/>
  </r>
  <r>
    <x v="6"/>
    <n v="7"/>
  </r>
  <r>
    <x v="7"/>
    <n v="8"/>
  </r>
  <r>
    <x v="8"/>
    <n v="9"/>
  </r>
  <r>
    <x v="9"/>
    <n v="10"/>
  </r>
  <r>
    <x v="0"/>
    <n v="1"/>
  </r>
  <r>
    <x v="1"/>
    <n v="2"/>
  </r>
  <r>
    <x v="2"/>
    <n v="3"/>
  </r>
  <r>
    <x v="8"/>
    <n v="4"/>
  </r>
  <r>
    <x v="4"/>
    <n v="5"/>
  </r>
  <r>
    <x v="7"/>
    <n v="6"/>
  </r>
  <r>
    <x v="3"/>
    <n v="7"/>
  </r>
  <r>
    <x v="5"/>
    <n v="8"/>
  </r>
  <r>
    <x v="10"/>
    <n v="9"/>
  </r>
  <r>
    <x v="11"/>
    <n v="10"/>
  </r>
  <r>
    <x v="0"/>
    <n v="1"/>
  </r>
  <r>
    <x v="1"/>
    <n v="2"/>
  </r>
  <r>
    <x v="2"/>
    <n v="3"/>
  </r>
  <r>
    <x v="4"/>
    <n v="4"/>
  </r>
  <r>
    <x v="8"/>
    <n v="5"/>
  </r>
  <r>
    <x v="11"/>
    <n v="6"/>
  </r>
  <r>
    <x v="3"/>
    <n v="7"/>
  </r>
  <r>
    <x v="12"/>
    <n v="8"/>
  </r>
  <r>
    <x v="10"/>
    <n v="9"/>
  </r>
  <r>
    <x v="0"/>
    <n v="1"/>
  </r>
  <r>
    <x v="4"/>
    <n v="2"/>
  </r>
  <r>
    <x v="8"/>
    <n v="3"/>
  </r>
  <r>
    <x v="2"/>
    <n v="4"/>
  </r>
  <r>
    <x v="9"/>
    <n v="5"/>
  </r>
  <r>
    <x v="7"/>
    <n v="6"/>
  </r>
  <r>
    <x v="11"/>
    <n v="7"/>
  </r>
  <r>
    <x v="13"/>
    <n v="8"/>
  </r>
  <r>
    <x v="14"/>
    <n v="9"/>
  </r>
  <r>
    <x v="15"/>
    <n v="10"/>
  </r>
  <r>
    <x v="0"/>
    <n v="1"/>
  </r>
  <r>
    <x v="8"/>
    <n v="2"/>
  </r>
  <r>
    <x v="16"/>
    <n v="3"/>
  </r>
  <r>
    <x v="7"/>
    <n v="4"/>
  </r>
  <r>
    <x v="11"/>
    <n v="5"/>
  </r>
  <r>
    <x v="4"/>
    <n v="6"/>
  </r>
  <r>
    <x v="2"/>
    <n v="7"/>
  </r>
  <r>
    <x v="15"/>
    <n v="8"/>
  </r>
  <r>
    <x v="9"/>
    <n v="9"/>
  </r>
  <r>
    <x v="13"/>
    <n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S81:U99" firstHeaderRow="0" firstDataRow="1" firstDataCol="1"/>
  <pivotFields count="3">
    <pivotField axis="axisRow" dataField="1" showAll="0" sortType="ascending">
      <items count="18">
        <item x="9"/>
        <item x="11"/>
        <item x="1"/>
        <item x="16"/>
        <item x="15"/>
        <item x="6"/>
        <item x="3"/>
        <item x="12"/>
        <item x="14"/>
        <item x="10"/>
        <item x="4"/>
        <item x="8"/>
        <item x="0"/>
        <item x="5"/>
        <item x="13"/>
        <item x="7"/>
        <item x="2"/>
        <item t="default"/>
      </items>
      <autoSortScope>
        <pivotArea dataOnly="0" outline="0" fieldPosition="0">
          <references count="1">
            <reference field="4294967294" count="1" selected="0">
              <x v="0"/>
            </reference>
          </references>
        </pivotArea>
      </autoSortScope>
    </pivotField>
    <pivotField dataField="1" showAll="0"/>
    <pivotField dragToRow="0" dragToCol="0" dragToPage="0" showAll="0" defaultSubtotal="0"/>
  </pivotFields>
  <rowFields count="1">
    <field x="0"/>
  </rowFields>
  <rowItems count="18">
    <i>
      <x v="12"/>
    </i>
    <i>
      <x v="2"/>
    </i>
    <i>
      <x v="3"/>
    </i>
    <i>
      <x v="16"/>
    </i>
    <i>
      <x v="10"/>
    </i>
    <i>
      <x v="11"/>
    </i>
    <i>
      <x v="6"/>
    </i>
    <i>
      <x v="15"/>
    </i>
    <i>
      <x v="1"/>
    </i>
    <i>
      <x v="5"/>
    </i>
    <i>
      <x v="13"/>
    </i>
    <i>
      <x v="7"/>
    </i>
    <i>
      <x/>
    </i>
    <i>
      <x v="8"/>
    </i>
    <i>
      <x v="4"/>
    </i>
    <i>
      <x v="14"/>
    </i>
    <i>
      <x v="9"/>
    </i>
    <i t="grand">
      <x/>
    </i>
  </rowItems>
  <colFields count="1">
    <field x="-2"/>
  </colFields>
  <colItems count="2">
    <i>
      <x/>
    </i>
    <i i="1">
      <x v="1"/>
    </i>
  </colItems>
  <dataFields count="2">
    <dataField name="Average of Score" fld="1" subtotal="average" baseField="0" baseItem="3"/>
    <dataField name="Count of RANKING" fld="0" subtotal="count" baseField="0" baseItem="0"/>
  </dataFields>
  <formats count="12">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2">
            <x v="0"/>
            <x v="1"/>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zoomScaleNormal="100" workbookViewId="0">
      <selection activeCell="C28" sqref="C28"/>
    </sheetView>
  </sheetViews>
  <sheetFormatPr defaultRowHeight="12.5" x14ac:dyDescent="0.25"/>
  <cols>
    <col min="1" max="1" width="3.6328125" customWidth="1"/>
    <col min="2" max="2" width="12.08984375" customWidth="1"/>
    <col min="3" max="3" width="21.08984375" customWidth="1"/>
    <col min="4" max="4" width="12.6328125" customWidth="1"/>
    <col min="5" max="5" width="13.6328125" hidden="1" customWidth="1"/>
    <col min="6" max="6" width="14.6328125" customWidth="1"/>
    <col min="7" max="7" width="15.54296875" customWidth="1"/>
    <col min="9" max="9" width="4.453125" customWidth="1"/>
  </cols>
  <sheetData>
    <row r="1" spans="3:8" ht="7.5" customHeight="1" x14ac:dyDescent="0.25"/>
    <row r="2" spans="3:8" ht="15.5" x14ac:dyDescent="0.35">
      <c r="D2" s="58" t="s">
        <v>91</v>
      </c>
      <c r="E2" s="58"/>
      <c r="F2" s="58"/>
    </row>
    <row r="3" spans="3:8" ht="14" x14ac:dyDescent="0.3">
      <c r="D3" s="11" t="s">
        <v>98</v>
      </c>
      <c r="E3" s="11"/>
      <c r="F3" s="11"/>
    </row>
    <row r="4" spans="3:8" ht="14" x14ac:dyDescent="0.3">
      <c r="D4" s="11" t="s">
        <v>427</v>
      </c>
      <c r="E4" s="11"/>
      <c r="F4" s="11"/>
    </row>
    <row r="5" spans="3:8" ht="14" x14ac:dyDescent="0.3">
      <c r="E5" s="11"/>
      <c r="F5" s="11"/>
      <c r="G5" s="11"/>
    </row>
    <row r="6" spans="3:8" ht="13.5" thickBot="1" x14ac:dyDescent="0.35">
      <c r="D6" s="17" t="s">
        <v>3</v>
      </c>
      <c r="E6" s="17" t="s">
        <v>87</v>
      </c>
      <c r="F6" s="17" t="s">
        <v>117</v>
      </c>
    </row>
    <row r="7" spans="3:8" ht="41.25" customHeight="1" thickBot="1" x14ac:dyDescent="0.35">
      <c r="C7" s="196" t="s">
        <v>99</v>
      </c>
      <c r="D7" s="223" t="s">
        <v>2</v>
      </c>
      <c r="E7" s="224">
        <v>1</v>
      </c>
      <c r="F7" s="225">
        <v>1</v>
      </c>
      <c r="G7" t="s">
        <v>364</v>
      </c>
    </row>
    <row r="8" spans="3:8" ht="13.5" thickBot="1" x14ac:dyDescent="0.35">
      <c r="D8" s="221"/>
      <c r="E8" s="222"/>
      <c r="F8" s="37"/>
    </row>
    <row r="9" spans="3:8" ht="13" x14ac:dyDescent="0.3">
      <c r="C9" s="60" t="s">
        <v>100</v>
      </c>
      <c r="D9" s="226" t="s">
        <v>330</v>
      </c>
      <c r="E9" s="227">
        <v>2.4</v>
      </c>
      <c r="F9" s="228">
        <v>2</v>
      </c>
      <c r="H9" s="88"/>
    </row>
    <row r="10" spans="3:8" ht="13" x14ac:dyDescent="0.3">
      <c r="C10" s="61"/>
      <c r="D10" s="40" t="s">
        <v>5</v>
      </c>
      <c r="E10" s="41">
        <v>4.2</v>
      </c>
      <c r="F10" s="229">
        <v>2</v>
      </c>
      <c r="H10" s="88"/>
    </row>
    <row r="11" spans="3:8" ht="13" x14ac:dyDescent="0.3">
      <c r="C11" s="62" t="s">
        <v>101</v>
      </c>
      <c r="D11" s="40" t="s">
        <v>7</v>
      </c>
      <c r="E11" s="41">
        <v>4.2</v>
      </c>
      <c r="F11" s="229">
        <v>2</v>
      </c>
      <c r="H11" s="88"/>
    </row>
    <row r="12" spans="3:8" ht="13" x14ac:dyDescent="0.3">
      <c r="C12" s="63"/>
      <c r="D12" s="40" t="s">
        <v>4</v>
      </c>
      <c r="E12" s="41">
        <v>4.4000000000000004</v>
      </c>
      <c r="F12" s="229">
        <v>2</v>
      </c>
      <c r="H12" s="88"/>
    </row>
    <row r="13" spans="3:8" ht="13" x14ac:dyDescent="0.3">
      <c r="C13" s="62" t="s">
        <v>102</v>
      </c>
      <c r="D13" s="40" t="s">
        <v>8</v>
      </c>
      <c r="E13" s="41">
        <v>6.2</v>
      </c>
      <c r="F13" s="229">
        <v>2</v>
      </c>
      <c r="H13" s="88"/>
    </row>
    <row r="14" spans="3:8" ht="13" x14ac:dyDescent="0.3">
      <c r="C14" s="61"/>
      <c r="D14" s="40" t="s">
        <v>10</v>
      </c>
      <c r="E14" s="41">
        <v>7.4</v>
      </c>
      <c r="F14" s="229">
        <v>2</v>
      </c>
      <c r="H14" s="88"/>
    </row>
    <row r="15" spans="3:8" ht="13" x14ac:dyDescent="0.3">
      <c r="C15" s="61"/>
      <c r="D15" s="40" t="s">
        <v>15</v>
      </c>
      <c r="E15" s="41">
        <v>7.4</v>
      </c>
      <c r="F15" s="229">
        <v>2</v>
      </c>
      <c r="H15" s="88"/>
    </row>
    <row r="16" spans="3:8" ht="13" x14ac:dyDescent="0.3">
      <c r="C16" s="61"/>
      <c r="D16" s="40" t="s">
        <v>9</v>
      </c>
      <c r="E16" s="41">
        <v>8.4</v>
      </c>
      <c r="F16" s="229">
        <v>2</v>
      </c>
    </row>
    <row r="17" spans="1:14" ht="13.5" thickBot="1" x14ac:dyDescent="0.35">
      <c r="C17" s="64"/>
      <c r="D17" s="230" t="s">
        <v>0</v>
      </c>
      <c r="E17" s="231">
        <v>9.6</v>
      </c>
      <c r="F17" s="232">
        <v>2</v>
      </c>
    </row>
    <row r="18" spans="1:14" ht="13" thickBot="1" x14ac:dyDescent="0.3"/>
    <row r="19" spans="1:14" x14ac:dyDescent="0.25">
      <c r="C19" s="65"/>
      <c r="D19" s="66" t="s">
        <v>312</v>
      </c>
      <c r="E19" s="67" t="s">
        <v>103</v>
      </c>
      <c r="F19" s="80">
        <v>3</v>
      </c>
    </row>
    <row r="20" spans="1:14" ht="13" x14ac:dyDescent="0.3">
      <c r="C20" s="68" t="s">
        <v>104</v>
      </c>
      <c r="D20" s="69" t="s">
        <v>14</v>
      </c>
      <c r="E20" s="70" t="s">
        <v>103</v>
      </c>
      <c r="F20" s="81">
        <v>3</v>
      </c>
    </row>
    <row r="21" spans="1:14" x14ac:dyDescent="0.25">
      <c r="C21" s="71" t="s">
        <v>101</v>
      </c>
      <c r="D21" s="69" t="s">
        <v>108</v>
      </c>
      <c r="E21" s="70" t="s">
        <v>103</v>
      </c>
      <c r="F21" s="81">
        <v>3</v>
      </c>
      <c r="N21" s="140"/>
    </row>
    <row r="22" spans="1:14" x14ac:dyDescent="0.25">
      <c r="C22" s="72" t="s">
        <v>107</v>
      </c>
      <c r="D22" s="69" t="s">
        <v>105</v>
      </c>
      <c r="E22" s="70" t="s">
        <v>103</v>
      </c>
      <c r="F22" s="81">
        <v>3</v>
      </c>
      <c r="N22" s="140"/>
    </row>
    <row r="23" spans="1:14" ht="13" thickBot="1" x14ac:dyDescent="0.3">
      <c r="C23" s="73"/>
      <c r="D23" s="74" t="s">
        <v>251</v>
      </c>
      <c r="E23" s="75" t="s">
        <v>103</v>
      </c>
      <c r="F23" s="82">
        <v>3</v>
      </c>
      <c r="N23" s="140"/>
    </row>
    <row r="24" spans="1:14" x14ac:dyDescent="0.25">
      <c r="A24" t="s">
        <v>110</v>
      </c>
      <c r="F24" s="76"/>
      <c r="G24" s="76"/>
    </row>
    <row r="25" spans="1:14" ht="14" x14ac:dyDescent="0.3">
      <c r="A25" s="50"/>
      <c r="B25" s="7" t="s">
        <v>111</v>
      </c>
      <c r="C25" s="52" t="s">
        <v>118</v>
      </c>
      <c r="F25" s="44"/>
      <c r="G25" s="76"/>
    </row>
    <row r="26" spans="1:14" ht="14" x14ac:dyDescent="0.3">
      <c r="A26" s="87"/>
      <c r="B26" s="7"/>
      <c r="C26" s="86" t="s">
        <v>119</v>
      </c>
      <c r="F26" s="44"/>
      <c r="G26" s="76"/>
    </row>
    <row r="27" spans="1:14" ht="14" x14ac:dyDescent="0.3">
      <c r="A27" s="51"/>
      <c r="B27" s="7" t="s">
        <v>112</v>
      </c>
      <c r="C27" s="52" t="s">
        <v>113</v>
      </c>
      <c r="F27" s="44"/>
      <c r="G27" s="76"/>
    </row>
    <row r="28" spans="1:14" ht="14" x14ac:dyDescent="0.3">
      <c r="A28" s="30"/>
      <c r="B28" s="7" t="s">
        <v>114</v>
      </c>
      <c r="C28" s="52" t="s">
        <v>115</v>
      </c>
      <c r="F28" s="44"/>
      <c r="G28" s="76"/>
    </row>
    <row r="29" spans="1:14" ht="14" x14ac:dyDescent="0.3">
      <c r="A29" s="53"/>
      <c r="G29" s="11"/>
    </row>
    <row r="30" spans="1:14" ht="13.75" customHeight="1" x14ac:dyDescent="0.25">
      <c r="B30" s="234" t="s">
        <v>418</v>
      </c>
      <c r="C30" s="234"/>
      <c r="D30" s="234"/>
      <c r="E30" s="234"/>
      <c r="F30" s="234"/>
      <c r="G30" s="234"/>
      <c r="H30" s="234"/>
    </row>
    <row r="31" spans="1:14" ht="13.25" customHeight="1" x14ac:dyDescent="0.25">
      <c r="B31" s="234"/>
      <c r="C31" s="234"/>
      <c r="D31" s="234"/>
      <c r="E31" s="234"/>
      <c r="F31" s="234"/>
      <c r="G31" s="234"/>
      <c r="H31" s="234"/>
    </row>
    <row r="32" spans="1:14" x14ac:dyDescent="0.25">
      <c r="B32" s="234"/>
      <c r="C32" s="234"/>
      <c r="D32" s="234"/>
      <c r="E32" s="234"/>
      <c r="F32" s="234"/>
      <c r="G32" s="234"/>
      <c r="H32" s="234"/>
    </row>
    <row r="33" spans="2:8" x14ac:dyDescent="0.25">
      <c r="B33" s="234"/>
      <c r="C33" s="234"/>
      <c r="D33" s="234"/>
      <c r="E33" s="234"/>
      <c r="F33" s="234"/>
      <c r="G33" s="234"/>
      <c r="H33" s="234"/>
    </row>
    <row r="34" spans="2:8" x14ac:dyDescent="0.25">
      <c r="B34" s="201"/>
      <c r="C34" s="201"/>
      <c r="D34" s="201"/>
      <c r="E34" s="201"/>
      <c r="F34" s="201"/>
      <c r="G34" s="201"/>
      <c r="H34" s="201"/>
    </row>
    <row r="35" spans="2:8" x14ac:dyDescent="0.25">
      <c r="B35" s="10" t="s">
        <v>230</v>
      </c>
    </row>
    <row r="36" spans="2:8" ht="13" thickBot="1" x14ac:dyDescent="0.3"/>
    <row r="37" spans="2:8" x14ac:dyDescent="0.25">
      <c r="B37" s="235" t="s">
        <v>429</v>
      </c>
      <c r="C37" s="236"/>
      <c r="D37" s="236"/>
      <c r="E37" s="236"/>
      <c r="F37" s="236"/>
      <c r="G37" s="236"/>
      <c r="H37" s="237"/>
    </row>
    <row r="38" spans="2:8" x14ac:dyDescent="0.25">
      <c r="B38" s="238"/>
      <c r="C38" s="239"/>
      <c r="D38" s="239"/>
      <c r="E38" s="239"/>
      <c r="F38" s="239"/>
      <c r="G38" s="239"/>
      <c r="H38" s="240"/>
    </row>
    <row r="39" spans="2:8" ht="13" thickBot="1" x14ac:dyDescent="0.3">
      <c r="B39" s="241"/>
      <c r="C39" s="242"/>
      <c r="D39" s="242"/>
      <c r="E39" s="242"/>
      <c r="F39" s="242"/>
      <c r="G39" s="242"/>
      <c r="H39" s="243"/>
    </row>
  </sheetData>
  <mergeCells count="2">
    <mergeCell ref="B30:H33"/>
    <mergeCell ref="B37:H39"/>
  </mergeCells>
  <phoneticPr fontId="2" type="noConversion"/>
  <pageMargins left="0.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148"/>
  <sheetViews>
    <sheetView tabSelected="1" showWhiteSpace="0" topLeftCell="A79" zoomScale="110" zoomScaleNormal="100" zoomScaleSheetLayoutView="70" zoomScalePageLayoutView="40" workbookViewId="0">
      <selection activeCell="B111" sqref="B111"/>
    </sheetView>
  </sheetViews>
  <sheetFormatPr defaultRowHeight="12.5" x14ac:dyDescent="0.25"/>
  <cols>
    <col min="1" max="1" width="1.6328125" customWidth="1"/>
    <col min="2" max="2" width="5.453125" customWidth="1"/>
    <col min="3" max="3" width="20" customWidth="1"/>
    <col min="4" max="4" width="19.453125" customWidth="1"/>
    <col min="5" max="5" width="23.453125" customWidth="1"/>
    <col min="6" max="6" width="20.54296875" customWidth="1"/>
    <col min="7" max="7" width="20.36328125" customWidth="1"/>
    <col min="8" max="8" width="19.08984375" customWidth="1"/>
    <col min="9" max="9" width="1.08984375" customWidth="1"/>
    <col min="10" max="10" width="11" customWidth="1"/>
    <col min="11" max="11" width="7.6328125" customWidth="1"/>
    <col min="12" max="12" width="7.90625" customWidth="1"/>
    <col min="13" max="13" width="1" customWidth="1"/>
    <col min="14" max="14" width="4.08984375" customWidth="1"/>
    <col min="16" max="18" width="8.90625" style="210"/>
    <col min="19" max="19" width="23.08984375" style="210" bestFit="1" customWidth="1"/>
    <col min="20" max="20" width="16.90625" style="210" customWidth="1"/>
    <col min="21" max="21" width="17.90625" style="210" bestFit="1" customWidth="1"/>
    <col min="22" max="22" width="20" style="210" bestFit="1" customWidth="1"/>
    <col min="23" max="23" width="9.6328125" style="210" customWidth="1"/>
    <col min="24" max="25" width="8.90625" style="210"/>
  </cols>
  <sheetData>
    <row r="1" spans="2:12" ht="7.5" hidden="1" customHeight="1" x14ac:dyDescent="0.25"/>
    <row r="2" spans="2:12" ht="15.5" hidden="1" x14ac:dyDescent="0.35">
      <c r="E2" s="244" t="s">
        <v>233</v>
      </c>
      <c r="F2" s="244"/>
      <c r="G2" s="244"/>
      <c r="H2" s="163" t="s">
        <v>234</v>
      </c>
    </row>
    <row r="3" spans="2:12" ht="14" hidden="1" x14ac:dyDescent="0.3">
      <c r="B3" s="53"/>
      <c r="C3" s="10"/>
      <c r="D3" s="10"/>
      <c r="E3" s="52"/>
      <c r="F3" s="44"/>
      <c r="G3" s="11"/>
    </row>
    <row r="4" spans="2:12" ht="15.5" hidden="1" x14ac:dyDescent="0.35">
      <c r="B4" s="53"/>
      <c r="C4" s="55" t="s">
        <v>92</v>
      </c>
      <c r="D4" s="55"/>
      <c r="E4" s="52"/>
      <c r="F4" s="44"/>
      <c r="G4" s="54" t="s">
        <v>120</v>
      </c>
    </row>
    <row r="5" spans="2:12" ht="14" hidden="1" x14ac:dyDescent="0.3">
      <c r="B5" s="53"/>
      <c r="C5" s="57" t="s">
        <v>96</v>
      </c>
      <c r="D5" s="57"/>
      <c r="E5" s="52"/>
      <c r="F5" s="44"/>
      <c r="G5" s="11"/>
    </row>
    <row r="6" spans="2:12" ht="14" hidden="1" x14ac:dyDescent="0.3">
      <c r="E6" s="11"/>
      <c r="F6" s="11"/>
      <c r="G6" s="11"/>
    </row>
    <row r="7" spans="2:12" ht="13" hidden="1" x14ac:dyDescent="0.3">
      <c r="B7" s="56" t="s">
        <v>71</v>
      </c>
      <c r="C7" s="9" t="s">
        <v>66</v>
      </c>
      <c r="D7" s="9"/>
      <c r="E7" s="9" t="s">
        <v>67</v>
      </c>
      <c r="F7" s="9" t="s">
        <v>70</v>
      </c>
      <c r="G7" s="9" t="s">
        <v>68</v>
      </c>
      <c r="H7" s="9" t="s">
        <v>69</v>
      </c>
    </row>
    <row r="8" spans="2:12" ht="54.75" hidden="1" customHeight="1" thickBot="1" x14ac:dyDescent="0.35">
      <c r="B8" s="1" t="s">
        <v>17</v>
      </c>
      <c r="C8" s="15" t="s">
        <v>18</v>
      </c>
      <c r="D8" s="15"/>
      <c r="E8" s="16" t="s">
        <v>65</v>
      </c>
      <c r="F8" s="15" t="s">
        <v>86</v>
      </c>
      <c r="G8" s="17" t="s">
        <v>16</v>
      </c>
      <c r="H8" s="15" t="s">
        <v>52</v>
      </c>
      <c r="I8" s="48"/>
      <c r="J8" s="17" t="s">
        <v>3</v>
      </c>
      <c r="K8" s="17" t="s">
        <v>87</v>
      </c>
      <c r="L8" s="17" t="s">
        <v>88</v>
      </c>
    </row>
    <row r="9" spans="2:12" ht="21.75" hidden="1" customHeight="1" thickBot="1" x14ac:dyDescent="0.35">
      <c r="B9" s="6">
        <v>1</v>
      </c>
      <c r="C9" s="33" t="s">
        <v>19</v>
      </c>
      <c r="D9" s="33"/>
      <c r="E9" s="34" t="s">
        <v>26</v>
      </c>
      <c r="F9" s="33" t="s">
        <v>35</v>
      </c>
      <c r="G9" s="33" t="s">
        <v>43</v>
      </c>
      <c r="H9" s="33" t="s">
        <v>53</v>
      </c>
      <c r="I9" s="49"/>
      <c r="J9" s="35" t="s">
        <v>2</v>
      </c>
      <c r="K9" s="36">
        <v>1</v>
      </c>
      <c r="L9" s="35">
        <v>1</v>
      </c>
    </row>
    <row r="10" spans="2:12" ht="16.5" hidden="1" customHeight="1" thickTop="1" x14ac:dyDescent="0.3">
      <c r="B10" s="6">
        <v>2</v>
      </c>
      <c r="C10" s="18" t="s">
        <v>20</v>
      </c>
      <c r="D10" s="18"/>
      <c r="E10" s="19" t="s">
        <v>27</v>
      </c>
      <c r="F10" s="18" t="s">
        <v>36</v>
      </c>
      <c r="G10" s="18" t="s">
        <v>44</v>
      </c>
      <c r="H10" s="18" t="s">
        <v>54</v>
      </c>
      <c r="I10" s="45"/>
      <c r="J10" s="38" t="s">
        <v>5</v>
      </c>
      <c r="K10" s="39">
        <v>2.4</v>
      </c>
      <c r="L10" s="77">
        <v>2</v>
      </c>
    </row>
    <row r="11" spans="2:12" ht="16.5" hidden="1" customHeight="1" x14ac:dyDescent="0.3">
      <c r="B11" s="6">
        <v>3</v>
      </c>
      <c r="C11" s="4" t="s">
        <v>21</v>
      </c>
      <c r="D11" s="4"/>
      <c r="E11" s="2" t="s">
        <v>28</v>
      </c>
      <c r="F11" s="4" t="s">
        <v>37</v>
      </c>
      <c r="G11" s="23" t="s">
        <v>45</v>
      </c>
      <c r="H11" s="4" t="s">
        <v>55</v>
      </c>
      <c r="I11" s="45"/>
      <c r="J11" s="40" t="s">
        <v>4</v>
      </c>
      <c r="K11" s="41">
        <v>4.2</v>
      </c>
      <c r="L11" s="78">
        <v>2</v>
      </c>
    </row>
    <row r="12" spans="2:12" ht="16.5" hidden="1" customHeight="1" x14ac:dyDescent="0.3">
      <c r="B12" s="6">
        <v>4</v>
      </c>
      <c r="C12" s="4" t="s">
        <v>22</v>
      </c>
      <c r="D12" s="4"/>
      <c r="E12" s="2" t="s">
        <v>29</v>
      </c>
      <c r="F12" s="4" t="s">
        <v>38</v>
      </c>
      <c r="G12" s="4" t="s">
        <v>46</v>
      </c>
      <c r="H12" s="4" t="s">
        <v>56</v>
      </c>
      <c r="I12" s="45"/>
      <c r="J12" s="40" t="s">
        <v>7</v>
      </c>
      <c r="K12" s="41">
        <v>4.2</v>
      </c>
      <c r="L12" s="78">
        <v>2</v>
      </c>
    </row>
    <row r="13" spans="2:12" ht="28.5" hidden="1" customHeight="1" x14ac:dyDescent="0.3">
      <c r="B13" s="6">
        <v>5</v>
      </c>
      <c r="C13" s="4" t="s">
        <v>80</v>
      </c>
      <c r="D13" s="4"/>
      <c r="E13" s="2" t="s">
        <v>30</v>
      </c>
      <c r="F13" s="3" t="s">
        <v>64</v>
      </c>
      <c r="G13" s="4" t="s">
        <v>47</v>
      </c>
      <c r="H13" s="4" t="s">
        <v>57</v>
      </c>
      <c r="I13" s="45"/>
      <c r="J13" s="40" t="s">
        <v>6</v>
      </c>
      <c r="K13" s="41">
        <v>4.4000000000000004</v>
      </c>
      <c r="L13" s="78">
        <v>2</v>
      </c>
    </row>
    <row r="14" spans="2:12" ht="16.5" hidden="1" customHeight="1" thickBot="1" x14ac:dyDescent="0.35">
      <c r="B14" s="6">
        <v>6</v>
      </c>
      <c r="C14" s="4" t="s">
        <v>23</v>
      </c>
      <c r="D14" s="4"/>
      <c r="E14" s="2" t="s">
        <v>31</v>
      </c>
      <c r="F14" s="4" t="s">
        <v>39</v>
      </c>
      <c r="G14" s="24" t="s">
        <v>48</v>
      </c>
      <c r="H14" s="4" t="s">
        <v>47</v>
      </c>
      <c r="I14" s="45"/>
      <c r="J14" s="40" t="s">
        <v>8</v>
      </c>
      <c r="K14" s="41">
        <v>6.2</v>
      </c>
      <c r="L14" s="78">
        <v>2</v>
      </c>
    </row>
    <row r="15" spans="2:12" ht="16.5" hidden="1" customHeight="1" thickTop="1" thickBot="1" x14ac:dyDescent="0.35">
      <c r="B15" s="6">
        <v>7</v>
      </c>
      <c r="C15" s="20" t="s">
        <v>24</v>
      </c>
      <c r="D15" s="20"/>
      <c r="E15" s="21" t="s">
        <v>32</v>
      </c>
      <c r="F15" s="22" t="s">
        <v>40</v>
      </c>
      <c r="G15" s="31" t="s">
        <v>41</v>
      </c>
      <c r="H15" s="26" t="s">
        <v>58</v>
      </c>
      <c r="I15" s="45"/>
      <c r="J15" s="40" t="s">
        <v>10</v>
      </c>
      <c r="K15" s="41">
        <v>7.4</v>
      </c>
      <c r="L15" s="78">
        <v>2</v>
      </c>
    </row>
    <row r="16" spans="2:12" ht="18" hidden="1" customHeight="1" thickTop="1" thickBot="1" x14ac:dyDescent="0.35">
      <c r="B16" s="6">
        <v>8</v>
      </c>
      <c r="C16" s="27" t="s">
        <v>81</v>
      </c>
      <c r="D16" s="93"/>
      <c r="E16" s="28" t="s">
        <v>33</v>
      </c>
      <c r="F16" s="25" t="s">
        <v>41</v>
      </c>
      <c r="G16" s="32" t="s">
        <v>49</v>
      </c>
      <c r="H16" s="27" t="s">
        <v>59</v>
      </c>
      <c r="I16" s="45"/>
      <c r="J16" s="40" t="s">
        <v>9</v>
      </c>
      <c r="K16" s="41">
        <v>8.4</v>
      </c>
      <c r="L16" s="78">
        <v>2</v>
      </c>
    </row>
    <row r="17" spans="2:12" ht="17.25" hidden="1" customHeight="1" thickTop="1" thickBot="1" x14ac:dyDescent="0.35">
      <c r="B17" s="6">
        <v>9</v>
      </c>
      <c r="C17" s="29" t="s">
        <v>82</v>
      </c>
      <c r="D17" s="29"/>
      <c r="E17" s="30" t="s">
        <v>34</v>
      </c>
      <c r="F17" s="27" t="s">
        <v>42</v>
      </c>
      <c r="G17" s="29" t="s">
        <v>50</v>
      </c>
      <c r="H17" s="29" t="s">
        <v>60</v>
      </c>
      <c r="I17" s="45"/>
      <c r="J17" s="42" t="s">
        <v>14</v>
      </c>
      <c r="K17" s="43">
        <v>9.6</v>
      </c>
      <c r="L17" s="79">
        <v>2</v>
      </c>
    </row>
    <row r="18" spans="2:12" ht="14.25" hidden="1" customHeight="1" thickTop="1" x14ac:dyDescent="0.3">
      <c r="B18" s="6">
        <v>10</v>
      </c>
      <c r="C18" s="29" t="s">
        <v>25</v>
      </c>
      <c r="D18" s="29"/>
      <c r="E18" s="30" t="s">
        <v>62</v>
      </c>
      <c r="F18" s="29" t="s">
        <v>63</v>
      </c>
      <c r="G18" s="29" t="s">
        <v>51</v>
      </c>
      <c r="H18" s="29" t="s">
        <v>61</v>
      </c>
      <c r="I18" s="45"/>
      <c r="J18" s="59" t="s">
        <v>97</v>
      </c>
      <c r="K18" s="84" t="s">
        <v>103</v>
      </c>
      <c r="L18" s="83">
        <v>3</v>
      </c>
    </row>
    <row r="19" spans="2:12" ht="10.5" hidden="1" customHeight="1" x14ac:dyDescent="0.25">
      <c r="B19" s="14"/>
      <c r="C19" s="12"/>
      <c r="D19" s="12"/>
      <c r="E19" s="13"/>
      <c r="F19" s="12"/>
      <c r="G19" s="12"/>
      <c r="H19" s="12"/>
      <c r="I19" s="5"/>
      <c r="J19" s="46"/>
      <c r="K19" s="8"/>
      <c r="L19" s="47"/>
    </row>
    <row r="20" spans="2:12" ht="13" hidden="1" x14ac:dyDescent="0.3">
      <c r="B20" s="7" t="s">
        <v>89</v>
      </c>
      <c r="J20" s="50"/>
      <c r="K20" s="8" t="s">
        <v>93</v>
      </c>
      <c r="L20" s="37"/>
    </row>
    <row r="21" spans="2:12" ht="13" hidden="1" x14ac:dyDescent="0.3">
      <c r="C21" t="s">
        <v>90</v>
      </c>
      <c r="J21" s="51"/>
      <c r="K21" s="8" t="s">
        <v>94</v>
      </c>
      <c r="L21" s="37"/>
    </row>
    <row r="22" spans="2:12" ht="13" hidden="1" x14ac:dyDescent="0.3">
      <c r="J22" s="30"/>
      <c r="K22" s="8" t="s">
        <v>95</v>
      </c>
      <c r="L22" s="37"/>
    </row>
    <row r="23" spans="2:12" hidden="1" x14ac:dyDescent="0.25">
      <c r="B23" s="10" t="s">
        <v>72</v>
      </c>
    </row>
    <row r="24" spans="2:12" hidden="1" x14ac:dyDescent="0.25">
      <c r="C24" t="s">
        <v>74</v>
      </c>
    </row>
    <row r="25" spans="2:12" hidden="1" x14ac:dyDescent="0.25">
      <c r="C25" s="10" t="s">
        <v>75</v>
      </c>
      <c r="D25" s="10"/>
    </row>
    <row r="26" spans="2:12" hidden="1" x14ac:dyDescent="0.25">
      <c r="C26" t="s">
        <v>76</v>
      </c>
    </row>
    <row r="27" spans="2:12" hidden="1" x14ac:dyDescent="0.25">
      <c r="C27" t="s">
        <v>77</v>
      </c>
    </row>
    <row r="28" spans="2:12" hidden="1" x14ac:dyDescent="0.25">
      <c r="C28" t="s">
        <v>78</v>
      </c>
    </row>
    <row r="29" spans="2:12" hidden="1" x14ac:dyDescent="0.25">
      <c r="C29" t="s">
        <v>79</v>
      </c>
    </row>
    <row r="30" spans="2:12" hidden="1" x14ac:dyDescent="0.25">
      <c r="B30" t="s">
        <v>73</v>
      </c>
      <c r="C30" t="s">
        <v>84</v>
      </c>
    </row>
    <row r="31" spans="2:12" hidden="1" x14ac:dyDescent="0.25">
      <c r="C31" t="s">
        <v>83</v>
      </c>
    </row>
    <row r="32" spans="2:12" hidden="1" x14ac:dyDescent="0.25">
      <c r="C32" t="s">
        <v>85</v>
      </c>
    </row>
    <row r="33" spans="2:22" ht="3.75" hidden="1" customHeight="1" x14ac:dyDescent="0.25"/>
    <row r="34" spans="2:22" hidden="1" x14ac:dyDescent="0.25"/>
    <row r="35" spans="2:22" hidden="1" x14ac:dyDescent="0.25"/>
    <row r="36" spans="2:22" hidden="1" x14ac:dyDescent="0.25">
      <c r="J36" s="85" t="s">
        <v>116</v>
      </c>
    </row>
    <row r="37" spans="2:22" hidden="1" x14ac:dyDescent="0.25"/>
    <row r="38" spans="2:22" hidden="1" x14ac:dyDescent="0.25"/>
    <row r="39" spans="2:22" ht="15.5" hidden="1" x14ac:dyDescent="0.35">
      <c r="E39" s="244" t="s">
        <v>231</v>
      </c>
      <c r="F39" s="244"/>
      <c r="G39" s="244"/>
      <c r="H39" s="244"/>
      <c r="J39" s="141" t="s">
        <v>232</v>
      </c>
    </row>
    <row r="40" spans="2:22" hidden="1" x14ac:dyDescent="0.25"/>
    <row r="41" spans="2:22" ht="14" hidden="1" x14ac:dyDescent="0.3">
      <c r="C41" s="89"/>
      <c r="D41" s="89"/>
      <c r="E41" s="54" t="s">
        <v>120</v>
      </c>
    </row>
    <row r="42" spans="2:22" hidden="1" x14ac:dyDescent="0.25">
      <c r="C42" s="57" t="s">
        <v>96</v>
      </c>
      <c r="D42" s="57"/>
    </row>
    <row r="43" spans="2:22" hidden="1" x14ac:dyDescent="0.25">
      <c r="J43" s="245" t="s">
        <v>208</v>
      </c>
      <c r="K43" s="246"/>
      <c r="L43" s="247"/>
    </row>
    <row r="44" spans="2:22" ht="13" hidden="1" x14ac:dyDescent="0.3">
      <c r="B44" s="56" t="s">
        <v>71</v>
      </c>
      <c r="C44" s="159" t="s">
        <v>224</v>
      </c>
      <c r="D44" s="9" t="s">
        <v>190</v>
      </c>
      <c r="E44" s="9" t="s">
        <v>67</v>
      </c>
      <c r="F44" s="9" t="s">
        <v>70</v>
      </c>
      <c r="G44" s="9" t="s">
        <v>68</v>
      </c>
      <c r="H44" s="9" t="s">
        <v>69</v>
      </c>
    </row>
    <row r="45" spans="2:22" ht="52.25" hidden="1" customHeight="1" thickBot="1" x14ac:dyDescent="0.35">
      <c r="B45" s="1" t="s">
        <v>17</v>
      </c>
      <c r="C45" s="121" t="s">
        <v>189</v>
      </c>
      <c r="D45" s="15" t="s">
        <v>188</v>
      </c>
      <c r="E45" s="16" t="s">
        <v>206</v>
      </c>
      <c r="F45" s="90" t="s">
        <v>193</v>
      </c>
      <c r="G45" s="142" t="s">
        <v>172</v>
      </c>
      <c r="H45" s="143" t="s">
        <v>192</v>
      </c>
      <c r="J45" s="17" t="s">
        <v>3</v>
      </c>
      <c r="K45" s="17" t="s">
        <v>87</v>
      </c>
      <c r="L45" s="17" t="s">
        <v>88</v>
      </c>
      <c r="T45" s="211" t="s">
        <v>211</v>
      </c>
    </row>
    <row r="46" spans="2:22" ht="21" hidden="1" customHeight="1" thickBot="1" x14ac:dyDescent="0.4">
      <c r="B46" s="6">
        <v>1</v>
      </c>
      <c r="C46" s="122" t="s">
        <v>121</v>
      </c>
      <c r="D46" s="33" t="s">
        <v>142</v>
      </c>
      <c r="E46" s="103" t="s">
        <v>155</v>
      </c>
      <c r="F46" s="104" t="s">
        <v>194</v>
      </c>
      <c r="G46" s="105" t="s">
        <v>167</v>
      </c>
      <c r="H46" s="106" t="s">
        <v>176</v>
      </c>
      <c r="J46" s="35" t="s">
        <v>2</v>
      </c>
      <c r="K46" s="36">
        <v>1</v>
      </c>
      <c r="L46" s="35">
        <v>1</v>
      </c>
      <c r="T46" s="212"/>
      <c r="U46" s="212" t="s">
        <v>132</v>
      </c>
      <c r="V46" s="212"/>
    </row>
    <row r="47" spans="2:22" ht="16.25" hidden="1" customHeight="1" thickTop="1" x14ac:dyDescent="0.35">
      <c r="B47" s="6">
        <v>2</v>
      </c>
      <c r="C47" s="123" t="s">
        <v>122</v>
      </c>
      <c r="D47" s="18" t="s">
        <v>143</v>
      </c>
      <c r="E47" s="2" t="s">
        <v>158</v>
      </c>
      <c r="F47" s="107" t="s">
        <v>178</v>
      </c>
      <c r="G47" s="110" t="s">
        <v>168</v>
      </c>
      <c r="H47" s="112" t="s">
        <v>177</v>
      </c>
      <c r="J47" s="38" t="s">
        <v>5</v>
      </c>
      <c r="K47" s="39">
        <v>2.8</v>
      </c>
      <c r="L47" s="77">
        <v>2</v>
      </c>
      <c r="T47" s="212" t="s">
        <v>133</v>
      </c>
      <c r="U47" s="213">
        <v>198976.25999999998</v>
      </c>
      <c r="V47" s="212"/>
    </row>
    <row r="48" spans="2:22" ht="16.25" hidden="1" customHeight="1" x14ac:dyDescent="0.35">
      <c r="B48" s="6">
        <v>3</v>
      </c>
      <c r="C48" s="124" t="s">
        <v>123</v>
      </c>
      <c r="D48" s="4" t="s">
        <v>144</v>
      </c>
      <c r="E48" s="145" t="s">
        <v>223</v>
      </c>
      <c r="F48" s="146" t="s">
        <v>219</v>
      </c>
      <c r="G48" s="111" t="s">
        <v>169</v>
      </c>
      <c r="H48" s="162" t="s">
        <v>227</v>
      </c>
      <c r="J48" s="134" t="s">
        <v>7</v>
      </c>
      <c r="K48" s="119">
        <v>4.2</v>
      </c>
      <c r="L48" s="78">
        <v>2</v>
      </c>
      <c r="T48" s="212" t="s">
        <v>2</v>
      </c>
      <c r="U48" s="213">
        <v>52302.331200000001</v>
      </c>
      <c r="V48" s="212"/>
    </row>
    <row r="49" spans="2:22" ht="18.75" hidden="1" customHeight="1" x14ac:dyDescent="0.35">
      <c r="B49" s="6">
        <v>4</v>
      </c>
      <c r="C49" s="124" t="s">
        <v>124</v>
      </c>
      <c r="D49" s="4" t="s">
        <v>145</v>
      </c>
      <c r="E49" s="19" t="s">
        <v>159</v>
      </c>
      <c r="F49" s="108" t="s">
        <v>195</v>
      </c>
      <c r="G49" s="111" t="s">
        <v>170</v>
      </c>
      <c r="H49" s="113" t="s">
        <v>178</v>
      </c>
      <c r="J49" s="134" t="s">
        <v>4</v>
      </c>
      <c r="K49" s="119">
        <v>4.8</v>
      </c>
      <c r="L49" s="78">
        <v>2</v>
      </c>
      <c r="T49" s="214" t="s">
        <v>154</v>
      </c>
      <c r="U49" s="213">
        <v>31665</v>
      </c>
    </row>
    <row r="50" spans="2:22" ht="19.5" hidden="1" customHeight="1" x14ac:dyDescent="0.35">
      <c r="B50" s="6">
        <v>5</v>
      </c>
      <c r="C50" s="125" t="s">
        <v>125</v>
      </c>
      <c r="D50" s="4" t="s">
        <v>146</v>
      </c>
      <c r="E50" s="2" t="s">
        <v>160</v>
      </c>
      <c r="F50" s="108" t="s">
        <v>196</v>
      </c>
      <c r="G50" s="111" t="s">
        <v>171</v>
      </c>
      <c r="H50" s="113" t="s">
        <v>179</v>
      </c>
      <c r="J50" s="40" t="s">
        <v>6</v>
      </c>
      <c r="K50" s="119">
        <v>5.4</v>
      </c>
      <c r="L50" s="78">
        <v>2</v>
      </c>
      <c r="T50" s="215" t="s">
        <v>6</v>
      </c>
      <c r="U50" s="213">
        <v>20845.131999999998</v>
      </c>
      <c r="V50" s="212"/>
    </row>
    <row r="51" spans="2:22" ht="16.25" hidden="1" customHeight="1" x14ac:dyDescent="0.35">
      <c r="B51" s="6">
        <v>6</v>
      </c>
      <c r="C51" s="126" t="s">
        <v>126</v>
      </c>
      <c r="D51" s="99" t="s">
        <v>147</v>
      </c>
      <c r="E51" s="2" t="s">
        <v>161</v>
      </c>
      <c r="F51" s="108" t="s">
        <v>197</v>
      </c>
      <c r="G51" s="155" t="s">
        <v>218</v>
      </c>
      <c r="H51" s="113" t="s">
        <v>180</v>
      </c>
      <c r="J51" s="40" t="s">
        <v>8</v>
      </c>
      <c r="K51" s="119">
        <v>7.6</v>
      </c>
      <c r="L51" s="78">
        <v>2</v>
      </c>
      <c r="T51" s="215" t="s">
        <v>134</v>
      </c>
      <c r="U51" s="213">
        <v>5495.5347999999994</v>
      </c>
      <c r="V51" s="213"/>
    </row>
    <row r="52" spans="2:22" ht="16.25" hidden="1" customHeight="1" thickBot="1" x14ac:dyDescent="0.4">
      <c r="B52" s="6">
        <v>7</v>
      </c>
      <c r="C52" s="127" t="s">
        <v>127</v>
      </c>
      <c r="D52" s="98" t="s">
        <v>220</v>
      </c>
      <c r="E52" s="100" t="s">
        <v>162</v>
      </c>
      <c r="F52" s="108" t="s">
        <v>198</v>
      </c>
      <c r="G52" s="111" t="s">
        <v>41</v>
      </c>
      <c r="H52" s="113" t="s">
        <v>181</v>
      </c>
      <c r="J52" s="134" t="s">
        <v>9</v>
      </c>
      <c r="K52" s="119">
        <v>8</v>
      </c>
      <c r="L52" s="78">
        <v>2</v>
      </c>
      <c r="T52" s="215" t="s">
        <v>135</v>
      </c>
      <c r="U52" s="213">
        <v>4358.5276000000003</v>
      </c>
      <c r="V52" s="212"/>
    </row>
    <row r="53" spans="2:22" ht="17" hidden="1" customHeight="1" thickTop="1" thickBot="1" x14ac:dyDescent="0.4">
      <c r="B53" s="6">
        <v>8</v>
      </c>
      <c r="C53" s="128" t="s">
        <v>128</v>
      </c>
      <c r="D53" s="101" t="s">
        <v>148</v>
      </c>
      <c r="E53" s="144" t="s">
        <v>163</v>
      </c>
      <c r="F53" s="152" t="s">
        <v>199</v>
      </c>
      <c r="G53" s="111" t="s">
        <v>173</v>
      </c>
      <c r="H53" s="113" t="s">
        <v>182</v>
      </c>
      <c r="J53" s="134" t="s">
        <v>0</v>
      </c>
      <c r="K53" s="119">
        <v>8.4</v>
      </c>
      <c r="L53" s="78">
        <v>2</v>
      </c>
      <c r="T53" s="215" t="s">
        <v>140</v>
      </c>
      <c r="U53" s="213">
        <v>966</v>
      </c>
      <c r="V53" s="212"/>
    </row>
    <row r="54" spans="2:22" ht="17" hidden="1" customHeight="1" thickBot="1" x14ac:dyDescent="0.4">
      <c r="B54" s="6">
        <v>9</v>
      </c>
      <c r="C54" s="129" t="s">
        <v>129</v>
      </c>
      <c r="D54" s="93" t="s">
        <v>149</v>
      </c>
      <c r="E54" s="150" t="s">
        <v>164</v>
      </c>
      <c r="F54" s="153" t="s">
        <v>200</v>
      </c>
      <c r="G54" s="151" t="s">
        <v>50</v>
      </c>
      <c r="H54" s="113" t="s">
        <v>183</v>
      </c>
      <c r="J54" s="120" t="s">
        <v>10</v>
      </c>
      <c r="K54" s="43">
        <v>9.6</v>
      </c>
      <c r="L54" s="79">
        <v>2</v>
      </c>
      <c r="T54" s="212" t="s">
        <v>5</v>
      </c>
      <c r="U54" s="213">
        <v>20655.630799999999</v>
      </c>
      <c r="V54" s="212"/>
    </row>
    <row r="55" spans="2:22" ht="17" hidden="1" customHeight="1" thickTop="1" thickBot="1" x14ac:dyDescent="0.4">
      <c r="B55" s="6">
        <v>10</v>
      </c>
      <c r="C55" s="130" t="s">
        <v>130</v>
      </c>
      <c r="D55" s="29" t="s">
        <v>150</v>
      </c>
      <c r="E55" s="102" t="s">
        <v>165</v>
      </c>
      <c r="F55" s="147" t="s">
        <v>201</v>
      </c>
      <c r="G55" s="115" t="s">
        <v>174</v>
      </c>
      <c r="H55" s="114" t="s">
        <v>184</v>
      </c>
      <c r="J55" s="59" t="s">
        <v>97</v>
      </c>
      <c r="K55" s="84" t="s">
        <v>103</v>
      </c>
      <c r="L55" s="83">
        <v>3</v>
      </c>
      <c r="T55" s="212" t="s">
        <v>8</v>
      </c>
      <c r="U55" s="213">
        <v>10612.0672</v>
      </c>
      <c r="V55" s="212"/>
    </row>
    <row r="56" spans="2:22" ht="14.5" hidden="1" x14ac:dyDescent="0.35">
      <c r="D56" s="109" t="s">
        <v>151</v>
      </c>
      <c r="E56" s="96" t="s">
        <v>166</v>
      </c>
      <c r="F56" s="148" t="s">
        <v>202</v>
      </c>
      <c r="G56" s="116" t="s">
        <v>175</v>
      </c>
      <c r="H56" s="117" t="s">
        <v>185</v>
      </c>
      <c r="T56" s="212" t="s">
        <v>15</v>
      </c>
      <c r="U56" s="213">
        <v>8527.5540000000001</v>
      </c>
      <c r="V56" s="212"/>
    </row>
    <row r="57" spans="2:22" ht="14.5" hidden="1" x14ac:dyDescent="0.35">
      <c r="B57" s="133"/>
      <c r="C57" s="131" t="s">
        <v>205</v>
      </c>
      <c r="D57" s="109" t="s">
        <v>152</v>
      </c>
      <c r="E57" s="157"/>
      <c r="F57" s="149" t="s">
        <v>203</v>
      </c>
      <c r="G57" s="158"/>
      <c r="H57" s="118" t="s">
        <v>186</v>
      </c>
      <c r="J57" s="50"/>
      <c r="K57" s="8" t="s">
        <v>93</v>
      </c>
      <c r="T57" s="212" t="s">
        <v>4</v>
      </c>
      <c r="U57" s="213">
        <v>7011.5444000000007</v>
      </c>
      <c r="V57" s="212"/>
    </row>
    <row r="58" spans="2:22" ht="14.5" hidden="1" x14ac:dyDescent="0.35">
      <c r="C58" s="132" t="s">
        <v>204</v>
      </c>
      <c r="D58" s="109" t="s">
        <v>153</v>
      </c>
      <c r="E58" s="92"/>
      <c r="F58" s="154"/>
      <c r="G58" s="91"/>
      <c r="H58" s="118" t="s">
        <v>187</v>
      </c>
      <c r="J58" s="51"/>
      <c r="K58" s="8" t="s">
        <v>94</v>
      </c>
      <c r="T58" s="212" t="s">
        <v>136</v>
      </c>
      <c r="U58" s="213">
        <v>6253.5396000000001</v>
      </c>
      <c r="V58" s="212"/>
    </row>
    <row r="59" spans="2:22" ht="14.5" hidden="1" x14ac:dyDescent="0.35">
      <c r="H59" s="95"/>
      <c r="J59" s="30"/>
      <c r="K59" s="8" t="s">
        <v>95</v>
      </c>
      <c r="T59" s="212" t="s">
        <v>9</v>
      </c>
      <c r="U59" s="213">
        <v>6064.0384000000004</v>
      </c>
      <c r="V59" s="212"/>
    </row>
    <row r="60" spans="2:22" ht="14.5" hidden="1" x14ac:dyDescent="0.35">
      <c r="H60" s="95"/>
      <c r="J60" s="87"/>
      <c r="K60" s="8"/>
      <c r="T60" s="212"/>
      <c r="U60" s="213"/>
      <c r="V60" s="212"/>
    </row>
    <row r="61" spans="2:22" ht="14.5" hidden="1" x14ac:dyDescent="0.35">
      <c r="D61" s="135" t="s">
        <v>89</v>
      </c>
      <c r="E61" s="136" t="s">
        <v>207</v>
      </c>
      <c r="F61" s="137"/>
      <c r="G61" s="137"/>
      <c r="H61" s="138"/>
      <c r="I61" s="137"/>
      <c r="J61" s="139"/>
      <c r="T61" s="212" t="s">
        <v>10</v>
      </c>
      <c r="U61" s="213">
        <v>5306.0335999999998</v>
      </c>
      <c r="V61" s="212"/>
    </row>
    <row r="62" spans="2:22" ht="14.5" hidden="1" x14ac:dyDescent="0.35">
      <c r="T62" s="212" t="s">
        <v>105</v>
      </c>
      <c r="U62" s="213">
        <v>4737.53</v>
      </c>
    </row>
    <row r="63" spans="2:22" ht="14.5" hidden="1" x14ac:dyDescent="0.35">
      <c r="D63" s="160" t="s">
        <v>222</v>
      </c>
      <c r="H63" s="97" t="s">
        <v>226</v>
      </c>
      <c r="T63" s="212" t="s">
        <v>141</v>
      </c>
      <c r="U63" s="213">
        <v>4358.5276000000003</v>
      </c>
    </row>
    <row r="64" spans="2:22" ht="14.5" hidden="1" x14ac:dyDescent="0.35">
      <c r="B64" s="10" t="s">
        <v>72</v>
      </c>
      <c r="D64" s="156" t="s">
        <v>221</v>
      </c>
      <c r="H64" s="161" t="s">
        <v>225</v>
      </c>
      <c r="T64" s="212" t="s">
        <v>137</v>
      </c>
      <c r="U64" s="213">
        <v>4169.0264000000006</v>
      </c>
    </row>
    <row r="65" spans="2:21" ht="14.5" hidden="1" x14ac:dyDescent="0.35">
      <c r="C65" s="88" t="s">
        <v>213</v>
      </c>
      <c r="D65" s="88"/>
      <c r="T65" s="212" t="s">
        <v>0</v>
      </c>
      <c r="U65" s="213">
        <v>2842.518</v>
      </c>
    </row>
    <row r="66" spans="2:21" ht="14.5" hidden="1" x14ac:dyDescent="0.35">
      <c r="C66" s="140" t="s">
        <v>214</v>
      </c>
      <c r="D66" s="10"/>
      <c r="T66" s="212" t="s">
        <v>138</v>
      </c>
      <c r="U66" s="213">
        <v>2084.5132000000003</v>
      </c>
    </row>
    <row r="67" spans="2:21" ht="14.5" hidden="1" x14ac:dyDescent="0.35">
      <c r="C67" s="10" t="s">
        <v>191</v>
      </c>
      <c r="D67" s="10"/>
      <c r="T67" s="212" t="s">
        <v>106</v>
      </c>
      <c r="U67" s="213">
        <v>2084.5132000000003</v>
      </c>
    </row>
    <row r="68" spans="2:21" ht="14.5" hidden="1" x14ac:dyDescent="0.35">
      <c r="C68" s="10" t="s">
        <v>131</v>
      </c>
      <c r="D68" s="10"/>
      <c r="T68" s="212" t="s">
        <v>139</v>
      </c>
      <c r="U68" s="213">
        <v>1895.0119999999999</v>
      </c>
    </row>
    <row r="69" spans="2:21" ht="14.5" hidden="1" x14ac:dyDescent="0.35">
      <c r="C69" s="88" t="s">
        <v>156</v>
      </c>
      <c r="D69" s="88"/>
      <c r="H69" s="94" t="s">
        <v>157</v>
      </c>
      <c r="T69" s="212" t="s">
        <v>12</v>
      </c>
      <c r="U69" s="213">
        <v>1895.0119999999999</v>
      </c>
    </row>
    <row r="70" spans="2:21" ht="14.5" hidden="1" x14ac:dyDescent="0.35">
      <c r="C70" s="88" t="s">
        <v>217</v>
      </c>
      <c r="D70" s="88"/>
      <c r="H70" s="95"/>
    </row>
    <row r="71" spans="2:21" ht="14.5" hidden="1" x14ac:dyDescent="0.35">
      <c r="C71" s="88" t="s">
        <v>216</v>
      </c>
      <c r="D71" s="88"/>
      <c r="H71" s="95"/>
      <c r="R71" s="216" t="s">
        <v>209</v>
      </c>
      <c r="S71" s="216"/>
    </row>
    <row r="72" spans="2:21" ht="14.5" hidden="1" x14ac:dyDescent="0.35">
      <c r="C72" s="88" t="s">
        <v>215</v>
      </c>
      <c r="D72" s="88"/>
      <c r="H72" s="95"/>
      <c r="R72" s="216" t="s">
        <v>210</v>
      </c>
      <c r="S72" s="216"/>
    </row>
    <row r="73" spans="2:21" hidden="1" x14ac:dyDescent="0.25"/>
    <row r="74" spans="2:21" hidden="1" x14ac:dyDescent="0.25">
      <c r="B74" t="s">
        <v>73</v>
      </c>
      <c r="C74" t="s">
        <v>84</v>
      </c>
    </row>
    <row r="75" spans="2:21" hidden="1" x14ac:dyDescent="0.25">
      <c r="C75" t="s">
        <v>83</v>
      </c>
    </row>
    <row r="76" spans="2:21" hidden="1" x14ac:dyDescent="0.25">
      <c r="C76" t="s">
        <v>85</v>
      </c>
    </row>
    <row r="77" spans="2:21" hidden="1" x14ac:dyDescent="0.25">
      <c r="C77" s="140" t="s">
        <v>212</v>
      </c>
    </row>
    <row r="78" spans="2:21" hidden="1" x14ac:dyDescent="0.25"/>
    <row r="79" spans="2:21" ht="15.5" x14ac:dyDescent="0.35">
      <c r="B79" s="183" t="s">
        <v>416</v>
      </c>
      <c r="C79" s="183"/>
      <c r="D79" s="183"/>
      <c r="E79" s="183"/>
    </row>
    <row r="80" spans="2:21" ht="13" x14ac:dyDescent="0.3">
      <c r="D80" s="164" t="s">
        <v>66</v>
      </c>
      <c r="E80" s="164" t="s">
        <v>67</v>
      </c>
      <c r="F80" s="164" t="s">
        <v>235</v>
      </c>
      <c r="G80" s="164" t="s">
        <v>68</v>
      </c>
      <c r="H80" s="164" t="s">
        <v>69</v>
      </c>
      <c r="P80" s="211" t="s">
        <v>424</v>
      </c>
    </row>
    <row r="81" spans="3:21" ht="27" customHeight="1" x14ac:dyDescent="0.25">
      <c r="C81" t="s">
        <v>236</v>
      </c>
      <c r="D81" s="165" t="s">
        <v>413</v>
      </c>
      <c r="E81" s="165" t="s">
        <v>237</v>
      </c>
      <c r="F81" s="165" t="s">
        <v>238</v>
      </c>
      <c r="G81" s="190" t="s">
        <v>356</v>
      </c>
      <c r="H81" s="209" t="s">
        <v>419</v>
      </c>
      <c r="P81" s="210" t="s">
        <v>3</v>
      </c>
      <c r="Q81" s="210" t="s">
        <v>357</v>
      </c>
      <c r="S81" s="210" t="s">
        <v>358</v>
      </c>
      <c r="T81" s="210" t="s">
        <v>360</v>
      </c>
      <c r="U81" s="210" t="s">
        <v>361</v>
      </c>
    </row>
    <row r="82" spans="3:21" x14ac:dyDescent="0.25">
      <c r="C82">
        <v>1</v>
      </c>
      <c r="D82" t="s">
        <v>2</v>
      </c>
      <c r="E82" t="s">
        <v>2</v>
      </c>
      <c r="F82" t="s">
        <v>2</v>
      </c>
      <c r="G82" t="s">
        <v>2</v>
      </c>
      <c r="H82" t="s">
        <v>2</v>
      </c>
      <c r="P82" s="210" t="s">
        <v>2</v>
      </c>
      <c r="Q82" s="210">
        <v>1</v>
      </c>
      <c r="R82" s="210">
        <v>1</v>
      </c>
      <c r="S82" s="217" t="s">
        <v>2</v>
      </c>
      <c r="T82" s="218">
        <v>1</v>
      </c>
      <c r="U82" s="218">
        <v>5</v>
      </c>
    </row>
    <row r="83" spans="3:21" x14ac:dyDescent="0.25">
      <c r="C83">
        <v>2</v>
      </c>
      <c r="D83" s="88" t="s">
        <v>330</v>
      </c>
      <c r="E83" s="88" t="s">
        <v>330</v>
      </c>
      <c r="F83" t="s">
        <v>330</v>
      </c>
      <c r="G83" t="s">
        <v>330</v>
      </c>
      <c r="H83" t="s">
        <v>7</v>
      </c>
      <c r="P83" s="210" t="s">
        <v>330</v>
      </c>
      <c r="Q83" s="210">
        <v>2</v>
      </c>
      <c r="R83" s="210">
        <v>2</v>
      </c>
      <c r="S83" s="217" t="s">
        <v>330</v>
      </c>
      <c r="T83" s="218">
        <v>2</v>
      </c>
      <c r="U83" s="218">
        <v>3</v>
      </c>
    </row>
    <row r="84" spans="3:21" x14ac:dyDescent="0.25">
      <c r="C84">
        <v>3</v>
      </c>
      <c r="D84" t="s">
        <v>5</v>
      </c>
      <c r="E84" t="s">
        <v>5</v>
      </c>
      <c r="F84" t="s">
        <v>5</v>
      </c>
      <c r="G84" t="s">
        <v>7</v>
      </c>
      <c r="H84" t="s">
        <v>10</v>
      </c>
      <c r="P84" s="210" t="s">
        <v>5</v>
      </c>
      <c r="Q84" s="210">
        <v>3</v>
      </c>
      <c r="S84" s="217" t="s">
        <v>312</v>
      </c>
      <c r="T84" s="218">
        <v>3</v>
      </c>
      <c r="U84" s="218">
        <v>1</v>
      </c>
    </row>
    <row r="85" spans="3:21" x14ac:dyDescent="0.25">
      <c r="C85">
        <v>4</v>
      </c>
      <c r="D85" t="s">
        <v>8</v>
      </c>
      <c r="E85" t="s">
        <v>7</v>
      </c>
      <c r="F85" t="s">
        <v>4</v>
      </c>
      <c r="G85" t="s">
        <v>5</v>
      </c>
      <c r="H85" t="s">
        <v>312</v>
      </c>
      <c r="P85" s="210" t="s">
        <v>8</v>
      </c>
      <c r="Q85" s="210">
        <v>4</v>
      </c>
      <c r="R85" s="210">
        <v>3</v>
      </c>
      <c r="S85" s="217" t="s">
        <v>5</v>
      </c>
      <c r="T85" s="218">
        <v>4</v>
      </c>
      <c r="U85" s="218">
        <v>5</v>
      </c>
    </row>
    <row r="86" spans="3:21" x14ac:dyDescent="0.25">
      <c r="C86">
        <v>5</v>
      </c>
      <c r="D86" t="s">
        <v>4</v>
      </c>
      <c r="E86" t="s">
        <v>4</v>
      </c>
      <c r="F86" t="s">
        <v>7</v>
      </c>
      <c r="G86" t="s">
        <v>4</v>
      </c>
      <c r="H86" t="s">
        <v>5</v>
      </c>
      <c r="P86" s="210" t="s">
        <v>4</v>
      </c>
      <c r="Q86" s="210">
        <v>5</v>
      </c>
      <c r="R86" s="210">
        <v>4</v>
      </c>
      <c r="S86" s="217" t="s">
        <v>4</v>
      </c>
      <c r="T86" s="218">
        <v>4.4000000000000004</v>
      </c>
      <c r="U86" s="218">
        <v>5</v>
      </c>
    </row>
    <row r="87" spans="3:21" x14ac:dyDescent="0.25">
      <c r="C87">
        <v>6</v>
      </c>
      <c r="D87" t="s">
        <v>15</v>
      </c>
      <c r="E87" t="s">
        <v>10</v>
      </c>
      <c r="F87" t="s">
        <v>14</v>
      </c>
      <c r="G87" t="s">
        <v>9</v>
      </c>
      <c r="H87" t="s">
        <v>4</v>
      </c>
      <c r="P87" s="210" t="s">
        <v>15</v>
      </c>
      <c r="Q87" s="210">
        <v>6</v>
      </c>
      <c r="R87" s="210">
        <v>5</v>
      </c>
      <c r="S87" s="217" t="s">
        <v>7</v>
      </c>
      <c r="T87" s="218">
        <v>4.5999999999999996</v>
      </c>
      <c r="U87" s="218">
        <v>5</v>
      </c>
    </row>
    <row r="88" spans="3:21" x14ac:dyDescent="0.25">
      <c r="C88">
        <v>7</v>
      </c>
      <c r="D88" t="s">
        <v>105</v>
      </c>
      <c r="E88" t="s">
        <v>8</v>
      </c>
      <c r="F88" t="s">
        <v>8</v>
      </c>
      <c r="G88" t="s">
        <v>0</v>
      </c>
      <c r="H88" t="s">
        <v>108</v>
      </c>
      <c r="P88" s="210" t="s">
        <v>105</v>
      </c>
      <c r="Q88" s="210">
        <v>7</v>
      </c>
      <c r="R88" s="210">
        <v>6</v>
      </c>
      <c r="S88" s="217" t="s">
        <v>8</v>
      </c>
      <c r="T88" s="218">
        <v>6</v>
      </c>
      <c r="U88" s="218">
        <v>3</v>
      </c>
    </row>
    <row r="89" spans="3:21" x14ac:dyDescent="0.25">
      <c r="C89">
        <v>8</v>
      </c>
      <c r="D89" t="s">
        <v>9</v>
      </c>
      <c r="E89" t="s">
        <v>15</v>
      </c>
      <c r="F89" s="88" t="s">
        <v>0</v>
      </c>
      <c r="G89" t="s">
        <v>10</v>
      </c>
      <c r="H89" t="s">
        <v>9</v>
      </c>
      <c r="P89" s="210" t="s">
        <v>10</v>
      </c>
      <c r="Q89" s="210">
        <v>8</v>
      </c>
      <c r="R89" s="210">
        <v>7</v>
      </c>
      <c r="S89" s="217" t="s">
        <v>10</v>
      </c>
      <c r="T89" s="218">
        <v>6</v>
      </c>
      <c r="U89" s="218">
        <v>4</v>
      </c>
    </row>
    <row r="90" spans="3:21" x14ac:dyDescent="0.25">
      <c r="C90">
        <v>9</v>
      </c>
      <c r="D90" t="s">
        <v>7</v>
      </c>
      <c r="E90" t="s">
        <v>14</v>
      </c>
      <c r="F90" s="88" t="s">
        <v>251</v>
      </c>
      <c r="G90" s="88" t="s">
        <v>312</v>
      </c>
      <c r="H90" t="s">
        <v>0</v>
      </c>
      <c r="P90" s="210" t="s">
        <v>7</v>
      </c>
      <c r="Q90" s="210">
        <v>9</v>
      </c>
      <c r="R90" s="210">
        <v>8</v>
      </c>
      <c r="S90" s="217" t="s">
        <v>0</v>
      </c>
      <c r="T90" s="218">
        <v>7</v>
      </c>
      <c r="U90" s="218">
        <v>4</v>
      </c>
    </row>
    <row r="91" spans="3:21" x14ac:dyDescent="0.25">
      <c r="C91">
        <v>10</v>
      </c>
      <c r="D91" t="s">
        <v>10</v>
      </c>
      <c r="E91" t="s">
        <v>0</v>
      </c>
      <c r="F91" t="s">
        <v>9</v>
      </c>
      <c r="G91" t="s">
        <v>108</v>
      </c>
      <c r="H91" t="s">
        <v>330</v>
      </c>
      <c r="P91" s="210" t="s">
        <v>9</v>
      </c>
      <c r="Q91" s="210">
        <v>10</v>
      </c>
      <c r="R91" s="210">
        <v>9</v>
      </c>
      <c r="S91" s="217" t="s">
        <v>105</v>
      </c>
      <c r="T91" s="218">
        <v>7</v>
      </c>
      <c r="U91" s="218">
        <v>1</v>
      </c>
    </row>
    <row r="92" spans="3:21" x14ac:dyDescent="0.25">
      <c r="D92" t="s">
        <v>222</v>
      </c>
      <c r="P92" s="210" t="s">
        <v>2</v>
      </c>
      <c r="Q92" s="210">
        <v>1</v>
      </c>
      <c r="R92" s="210">
        <v>10</v>
      </c>
      <c r="S92" s="217" t="s">
        <v>15</v>
      </c>
      <c r="T92" s="218">
        <v>7</v>
      </c>
      <c r="U92" s="218">
        <v>2</v>
      </c>
    </row>
    <row r="93" spans="3:21" x14ac:dyDescent="0.25">
      <c r="D93" t="s">
        <v>354</v>
      </c>
      <c r="P93" s="210" t="s">
        <v>330</v>
      </c>
      <c r="Q93" s="210">
        <v>2</v>
      </c>
      <c r="S93" s="217" t="s">
        <v>355</v>
      </c>
      <c r="T93" s="218">
        <v>8</v>
      </c>
      <c r="U93" s="218">
        <v>1</v>
      </c>
    </row>
    <row r="94" spans="3:21" x14ac:dyDescent="0.25">
      <c r="C94" t="s">
        <v>239</v>
      </c>
      <c r="P94" s="210" t="s">
        <v>5</v>
      </c>
      <c r="Q94" s="210">
        <v>3</v>
      </c>
      <c r="S94" s="217" t="s">
        <v>9</v>
      </c>
      <c r="T94" s="218">
        <v>8</v>
      </c>
      <c r="U94" s="218">
        <v>3</v>
      </c>
    </row>
    <row r="95" spans="3:21" x14ac:dyDescent="0.25">
      <c r="C95">
        <v>1</v>
      </c>
      <c r="D95" s="180">
        <v>54200</v>
      </c>
      <c r="E95" s="180">
        <v>26260</v>
      </c>
      <c r="F95" s="180">
        <v>12614</v>
      </c>
      <c r="G95" s="180">
        <v>6072</v>
      </c>
      <c r="H95" s="202">
        <v>27621</v>
      </c>
      <c r="P95" s="210" t="s">
        <v>7</v>
      </c>
      <c r="Q95" s="210">
        <v>4</v>
      </c>
      <c r="S95" s="217" t="s">
        <v>352</v>
      </c>
      <c r="T95" s="218">
        <v>9</v>
      </c>
      <c r="U95" s="218">
        <v>1</v>
      </c>
    </row>
    <row r="96" spans="3:21" x14ac:dyDescent="0.25">
      <c r="C96">
        <v>2</v>
      </c>
      <c r="D96" s="180">
        <v>44500</v>
      </c>
      <c r="E96" s="180">
        <v>5814</v>
      </c>
      <c r="F96" s="180">
        <v>1211</v>
      </c>
      <c r="G96" s="180">
        <v>755</v>
      </c>
      <c r="H96" s="202">
        <v>1914</v>
      </c>
      <c r="P96" s="210" t="s">
        <v>4</v>
      </c>
      <c r="Q96" s="210">
        <v>5</v>
      </c>
      <c r="S96" s="217" t="s">
        <v>1</v>
      </c>
      <c r="T96" s="218">
        <v>9</v>
      </c>
      <c r="U96" s="218">
        <v>2</v>
      </c>
    </row>
    <row r="97" spans="2:24" x14ac:dyDescent="0.25">
      <c r="C97">
        <v>3</v>
      </c>
      <c r="D97" s="180">
        <v>21700</v>
      </c>
      <c r="E97" s="180">
        <v>5575</v>
      </c>
      <c r="F97" s="180">
        <v>982</v>
      </c>
      <c r="G97" s="180">
        <v>686</v>
      </c>
      <c r="H97" s="202">
        <v>1584</v>
      </c>
      <c r="P97" s="210" t="s">
        <v>10</v>
      </c>
      <c r="Q97" s="210">
        <v>6</v>
      </c>
      <c r="S97" s="217" t="s">
        <v>108</v>
      </c>
      <c r="T97" s="218">
        <v>9</v>
      </c>
      <c r="U97" s="218">
        <v>2</v>
      </c>
    </row>
    <row r="98" spans="2:24" x14ac:dyDescent="0.25">
      <c r="C98">
        <v>4</v>
      </c>
      <c r="D98" s="180">
        <v>9700</v>
      </c>
      <c r="E98" s="180">
        <v>3786</v>
      </c>
      <c r="F98" s="180">
        <v>884</v>
      </c>
      <c r="G98" s="180">
        <v>632</v>
      </c>
      <c r="H98" s="202">
        <v>1569</v>
      </c>
      <c r="P98" s="210" t="s">
        <v>8</v>
      </c>
      <c r="Q98" s="210">
        <v>7</v>
      </c>
      <c r="S98" s="217" t="s">
        <v>14</v>
      </c>
      <c r="T98" s="218">
        <v>9</v>
      </c>
      <c r="U98" s="218">
        <v>2</v>
      </c>
    </row>
    <row r="99" spans="2:24" x14ac:dyDescent="0.25">
      <c r="C99">
        <v>5</v>
      </c>
      <c r="D99" s="180">
        <v>8600</v>
      </c>
      <c r="E99" s="180">
        <v>2543</v>
      </c>
      <c r="F99" s="180">
        <v>532</v>
      </c>
      <c r="G99" s="180">
        <v>521</v>
      </c>
      <c r="H99" s="202">
        <v>1330</v>
      </c>
      <c r="P99" s="210" t="s">
        <v>15</v>
      </c>
      <c r="Q99" s="210">
        <v>8</v>
      </c>
      <c r="S99" s="217" t="s">
        <v>359</v>
      </c>
      <c r="T99" s="218">
        <v>5.408163265306122</v>
      </c>
      <c r="U99" s="218">
        <v>49</v>
      </c>
    </row>
    <row r="100" spans="2:24" x14ac:dyDescent="0.25">
      <c r="C100">
        <v>6</v>
      </c>
      <c r="D100" s="180">
        <v>7400</v>
      </c>
      <c r="E100" s="180">
        <v>1902</v>
      </c>
      <c r="F100" s="180">
        <v>478</v>
      </c>
      <c r="G100" s="180">
        <v>469</v>
      </c>
      <c r="H100" s="202">
        <v>902</v>
      </c>
      <c r="P100" s="210" t="s">
        <v>14</v>
      </c>
      <c r="Q100" s="210">
        <v>9</v>
      </c>
    </row>
    <row r="101" spans="2:24" x14ac:dyDescent="0.25">
      <c r="C101">
        <v>7</v>
      </c>
      <c r="D101" s="180">
        <v>5400</v>
      </c>
      <c r="E101" s="180">
        <v>1868</v>
      </c>
      <c r="F101" s="180">
        <v>368</v>
      </c>
      <c r="G101" s="180">
        <v>374</v>
      </c>
      <c r="H101" s="202">
        <v>717</v>
      </c>
      <c r="P101" s="210" t="s">
        <v>0</v>
      </c>
      <c r="Q101" s="210">
        <v>10</v>
      </c>
      <c r="S101" s="210" t="s">
        <v>3</v>
      </c>
      <c r="T101" s="210" t="s">
        <v>360</v>
      </c>
      <c r="U101" s="210" t="s">
        <v>361</v>
      </c>
      <c r="V101" s="210" t="s">
        <v>362</v>
      </c>
      <c r="W101" s="210" t="s">
        <v>363</v>
      </c>
    </row>
    <row r="102" spans="2:24" x14ac:dyDescent="0.25">
      <c r="C102">
        <v>8</v>
      </c>
      <c r="D102" s="180">
        <v>5200</v>
      </c>
      <c r="E102" s="180">
        <v>1700</v>
      </c>
      <c r="F102" s="180">
        <v>352</v>
      </c>
      <c r="G102" s="180">
        <v>370</v>
      </c>
      <c r="H102" s="202">
        <v>656</v>
      </c>
      <c r="P102" s="210" t="s">
        <v>2</v>
      </c>
      <c r="Q102" s="210">
        <v>1</v>
      </c>
      <c r="S102" s="210" t="s">
        <v>2</v>
      </c>
      <c r="T102" s="210">
        <v>1</v>
      </c>
      <c r="U102" s="210">
        <v>5</v>
      </c>
      <c r="V102" s="210">
        <f>U$119/U102</f>
        <v>9.8000000000000007</v>
      </c>
      <c r="W102" s="219">
        <f>T102*V102</f>
        <v>9.8000000000000007</v>
      </c>
      <c r="X102" s="220"/>
    </row>
    <row r="103" spans="2:24" x14ac:dyDescent="0.25">
      <c r="C103">
        <v>9</v>
      </c>
      <c r="D103" s="180">
        <v>5100</v>
      </c>
      <c r="E103" s="180">
        <v>1507</v>
      </c>
      <c r="F103" s="180">
        <v>352</v>
      </c>
      <c r="G103" s="180">
        <v>325</v>
      </c>
      <c r="H103" s="202">
        <v>406</v>
      </c>
      <c r="P103" s="210" t="s">
        <v>330</v>
      </c>
      <c r="Q103" s="210">
        <v>2</v>
      </c>
      <c r="S103" s="210" t="s">
        <v>330</v>
      </c>
      <c r="T103" s="210">
        <v>2</v>
      </c>
      <c r="U103" s="210">
        <v>3</v>
      </c>
      <c r="V103" s="210">
        <f t="shared" ref="V103:V118" si="0">U$119/U103</f>
        <v>16.333333333333332</v>
      </c>
      <c r="W103" s="219">
        <f t="shared" ref="W103:W118" si="1">T103*V103</f>
        <v>32.666666666666664</v>
      </c>
      <c r="X103" s="220"/>
    </row>
    <row r="104" spans="2:24" x14ac:dyDescent="0.25">
      <c r="C104">
        <v>10</v>
      </c>
      <c r="D104" s="180">
        <v>4800</v>
      </c>
      <c r="E104" s="180">
        <v>1416</v>
      </c>
      <c r="F104" s="180">
        <v>290</v>
      </c>
      <c r="G104" s="180">
        <v>301</v>
      </c>
      <c r="H104" s="202">
        <v>368</v>
      </c>
      <c r="P104" s="210" t="s">
        <v>5</v>
      </c>
      <c r="Q104" s="210">
        <v>3</v>
      </c>
      <c r="S104" s="210" t="s">
        <v>5</v>
      </c>
      <c r="T104" s="210">
        <v>4</v>
      </c>
      <c r="U104" s="210">
        <v>5</v>
      </c>
      <c r="V104" s="210">
        <f t="shared" si="0"/>
        <v>9.8000000000000007</v>
      </c>
      <c r="W104" s="219">
        <f t="shared" si="1"/>
        <v>39.200000000000003</v>
      </c>
      <c r="X104" s="220"/>
    </row>
    <row r="105" spans="2:24" x14ac:dyDescent="0.25">
      <c r="D105" s="180"/>
      <c r="E105" s="180"/>
      <c r="F105" s="180"/>
      <c r="G105" s="180"/>
      <c r="H105" s="180"/>
      <c r="P105" s="210" t="s">
        <v>4</v>
      </c>
      <c r="Q105" s="210">
        <v>4</v>
      </c>
      <c r="S105" s="210" t="s">
        <v>4</v>
      </c>
      <c r="T105" s="210">
        <v>4.4000000000000004</v>
      </c>
      <c r="U105" s="210">
        <v>5</v>
      </c>
      <c r="V105" s="210">
        <f t="shared" si="0"/>
        <v>9.8000000000000007</v>
      </c>
      <c r="W105" s="219">
        <f t="shared" si="1"/>
        <v>43.120000000000005</v>
      </c>
      <c r="X105" s="220"/>
    </row>
    <row r="106" spans="2:24" ht="13" x14ac:dyDescent="0.3">
      <c r="C106" s="191" t="s">
        <v>417</v>
      </c>
      <c r="P106" s="210" t="s">
        <v>7</v>
      </c>
      <c r="Q106" s="210">
        <v>5</v>
      </c>
      <c r="S106" s="210" t="s">
        <v>7</v>
      </c>
      <c r="T106" s="210">
        <v>4.5999999999999996</v>
      </c>
      <c r="U106" s="210">
        <v>5</v>
      </c>
      <c r="V106" s="210">
        <f t="shared" si="0"/>
        <v>9.8000000000000007</v>
      </c>
      <c r="W106" s="219">
        <f t="shared" si="1"/>
        <v>45.08</v>
      </c>
    </row>
    <row r="107" spans="2:24" ht="14" x14ac:dyDescent="0.3">
      <c r="C107" s="89"/>
      <c r="D107" s="89"/>
      <c r="E107" s="54" t="s">
        <v>120</v>
      </c>
      <c r="P107" s="210" t="s">
        <v>0</v>
      </c>
      <c r="Q107" s="210">
        <v>6</v>
      </c>
      <c r="S107" s="210" t="s">
        <v>10</v>
      </c>
      <c r="T107" s="210">
        <v>6</v>
      </c>
      <c r="U107" s="210">
        <v>4</v>
      </c>
      <c r="V107" s="210">
        <f t="shared" si="0"/>
        <v>12.25</v>
      </c>
      <c r="W107" s="219">
        <f t="shared" si="1"/>
        <v>73.5</v>
      </c>
    </row>
    <row r="108" spans="2:24" x14ac:dyDescent="0.25">
      <c r="D108" s="57" t="s">
        <v>96</v>
      </c>
      <c r="P108" s="210" t="s">
        <v>8</v>
      </c>
      <c r="Q108" s="210">
        <v>7</v>
      </c>
      <c r="S108" s="210" t="s">
        <v>0</v>
      </c>
      <c r="T108" s="210">
        <v>7</v>
      </c>
      <c r="U108" s="210">
        <v>4</v>
      </c>
      <c r="V108" s="210">
        <f t="shared" si="0"/>
        <v>12.25</v>
      </c>
      <c r="W108" s="219">
        <f t="shared" si="1"/>
        <v>85.75</v>
      </c>
      <c r="X108" s="220"/>
    </row>
    <row r="109" spans="2:24" x14ac:dyDescent="0.25">
      <c r="C109" s="57"/>
      <c r="D109" s="57"/>
      <c r="P109" s="210" t="s">
        <v>355</v>
      </c>
      <c r="Q109" s="210">
        <v>8</v>
      </c>
      <c r="S109" s="210" t="s">
        <v>8</v>
      </c>
      <c r="T109" s="210">
        <v>6</v>
      </c>
      <c r="U109" s="210">
        <v>3</v>
      </c>
      <c r="V109" s="210">
        <f t="shared" si="0"/>
        <v>16.333333333333332</v>
      </c>
      <c r="W109" s="219">
        <f t="shared" si="1"/>
        <v>98</v>
      </c>
      <c r="X109" s="220"/>
    </row>
    <row r="110" spans="2:24" ht="15.5" x14ac:dyDescent="0.35">
      <c r="B110" s="183" t="s">
        <v>430</v>
      </c>
      <c r="C110" s="183"/>
      <c r="D110" s="183"/>
      <c r="E110" s="183"/>
      <c r="J110" s="245" t="s">
        <v>369</v>
      </c>
      <c r="K110" s="246"/>
      <c r="L110" s="247"/>
      <c r="P110" s="210" t="s">
        <v>14</v>
      </c>
      <c r="Q110" s="210">
        <v>9</v>
      </c>
      <c r="S110" s="210" t="s">
        <v>9</v>
      </c>
      <c r="T110" s="210">
        <v>8</v>
      </c>
      <c r="U110" s="210">
        <v>3</v>
      </c>
      <c r="V110" s="210">
        <f t="shared" si="0"/>
        <v>16.333333333333332</v>
      </c>
      <c r="W110" s="219">
        <f t="shared" si="1"/>
        <v>130.66666666666666</v>
      </c>
      <c r="X110" s="220"/>
    </row>
    <row r="111" spans="2:24" x14ac:dyDescent="0.25">
      <c r="D111" s="164" t="s">
        <v>66</v>
      </c>
      <c r="E111" s="164" t="s">
        <v>67</v>
      </c>
      <c r="F111" s="164" t="s">
        <v>235</v>
      </c>
      <c r="G111" s="164" t="s">
        <v>68</v>
      </c>
      <c r="H111" s="164" t="s">
        <v>69</v>
      </c>
      <c r="P111" s="210" t="s">
        <v>2</v>
      </c>
      <c r="Q111" s="210">
        <v>1</v>
      </c>
      <c r="S111" s="210" t="s">
        <v>312</v>
      </c>
      <c r="T111" s="210">
        <v>3</v>
      </c>
      <c r="U111" s="210">
        <v>1</v>
      </c>
      <c r="V111" s="210">
        <f t="shared" si="0"/>
        <v>49</v>
      </c>
      <c r="W111" s="219">
        <f t="shared" si="1"/>
        <v>147</v>
      </c>
      <c r="X111" s="220"/>
    </row>
    <row r="112" spans="2:24" ht="39.5" thickBot="1" x14ac:dyDescent="0.35">
      <c r="C112" t="s">
        <v>236</v>
      </c>
      <c r="D112" s="165" t="s">
        <v>413</v>
      </c>
      <c r="E112" s="165" t="s">
        <v>368</v>
      </c>
      <c r="F112" s="165" t="s">
        <v>414</v>
      </c>
      <c r="G112" s="190" t="s">
        <v>415</v>
      </c>
      <c r="H112" s="209" t="s">
        <v>420</v>
      </c>
      <c r="J112" s="17" t="s">
        <v>3</v>
      </c>
      <c r="K112" s="17" t="s">
        <v>87</v>
      </c>
      <c r="L112" s="17" t="s">
        <v>88</v>
      </c>
      <c r="P112" s="210" t="s">
        <v>4</v>
      </c>
      <c r="Q112" s="210">
        <v>2</v>
      </c>
      <c r="S112" s="210" t="s">
        <v>15</v>
      </c>
      <c r="T112" s="210">
        <v>7</v>
      </c>
      <c r="U112" s="210">
        <v>2</v>
      </c>
      <c r="V112" s="210">
        <f t="shared" si="0"/>
        <v>24.5</v>
      </c>
      <c r="W112" s="219">
        <f t="shared" si="1"/>
        <v>171.5</v>
      </c>
      <c r="X112" s="220"/>
    </row>
    <row r="113" spans="3:24" ht="13.5" thickBot="1" x14ac:dyDescent="0.35">
      <c r="C113">
        <v>1</v>
      </c>
      <c r="D113" s="193" t="str">
        <f>D82 &amp; "   " &amp; ROUND(D95, -2)</f>
        <v>Spanish   54200</v>
      </c>
      <c r="E113" s="193" t="str">
        <f t="shared" ref="E113:H113" si="2">E82 &amp; "   " &amp; ROUND(E95, -2)</f>
        <v>Spanish   26300</v>
      </c>
      <c r="F113" s="193" t="str">
        <f t="shared" si="2"/>
        <v>Spanish   12600</v>
      </c>
      <c r="G113" s="193" t="str">
        <f t="shared" si="2"/>
        <v>Spanish   6100</v>
      </c>
      <c r="H113" s="193" t="str">
        <f t="shared" si="2"/>
        <v>Spanish   27600</v>
      </c>
      <c r="J113" s="35" t="s">
        <v>2</v>
      </c>
      <c r="K113" s="36">
        <v>1</v>
      </c>
      <c r="L113" s="35">
        <v>1</v>
      </c>
      <c r="P113" s="210" t="s">
        <v>7</v>
      </c>
      <c r="Q113" s="210">
        <v>3</v>
      </c>
      <c r="S113" s="210" t="s">
        <v>1</v>
      </c>
      <c r="T113" s="210">
        <v>9</v>
      </c>
      <c r="U113" s="210">
        <v>2</v>
      </c>
      <c r="V113" s="210">
        <f t="shared" si="0"/>
        <v>24.5</v>
      </c>
      <c r="W113" s="219">
        <f t="shared" si="1"/>
        <v>220.5</v>
      </c>
      <c r="X113" s="220"/>
    </row>
    <row r="114" spans="3:24" ht="13.5" thickTop="1" x14ac:dyDescent="0.3">
      <c r="C114">
        <v>2</v>
      </c>
      <c r="D114" s="195" t="str">
        <f t="shared" ref="D114:H122" si="3">D83 &amp; "   " &amp; ROUND(D96, -2)</f>
        <v>Chinese*   44500</v>
      </c>
      <c r="E114" s="195" t="str">
        <f t="shared" si="3"/>
        <v>Chinese*   5800</v>
      </c>
      <c r="F114" s="195" t="str">
        <f t="shared" si="3"/>
        <v>Chinese*   1200</v>
      </c>
      <c r="G114" s="195" t="str">
        <f t="shared" si="3"/>
        <v>Chinese*   800</v>
      </c>
      <c r="H114" s="195" t="str">
        <f t="shared" si="3"/>
        <v>Somali   1900</v>
      </c>
      <c r="J114" s="208" t="s">
        <v>330</v>
      </c>
      <c r="K114" s="39">
        <v>3.6</v>
      </c>
      <c r="L114" s="77">
        <v>2</v>
      </c>
      <c r="P114" s="210" t="s">
        <v>5</v>
      </c>
      <c r="Q114" s="210">
        <v>4</v>
      </c>
      <c r="S114" s="210" t="s">
        <v>108</v>
      </c>
      <c r="T114" s="210">
        <v>9</v>
      </c>
      <c r="U114" s="210">
        <v>2</v>
      </c>
      <c r="V114" s="210">
        <f t="shared" si="0"/>
        <v>24.5</v>
      </c>
      <c r="W114" s="219">
        <f t="shared" si="1"/>
        <v>220.5</v>
      </c>
      <c r="X114" s="220"/>
    </row>
    <row r="115" spans="3:24" ht="13" x14ac:dyDescent="0.3">
      <c r="C115">
        <v>3</v>
      </c>
      <c r="D115" s="195" t="str">
        <f t="shared" si="3"/>
        <v>Vietnamese   21700</v>
      </c>
      <c r="E115" s="195" t="str">
        <f t="shared" si="3"/>
        <v>Vietnamese   5600</v>
      </c>
      <c r="F115" s="195" t="str">
        <f t="shared" si="3"/>
        <v>Vietnamese   1000</v>
      </c>
      <c r="G115" s="195" t="str">
        <f t="shared" si="3"/>
        <v>Somali   700</v>
      </c>
      <c r="H115" s="195" t="str">
        <f t="shared" si="3"/>
        <v>Ukrainian   1600</v>
      </c>
      <c r="J115" s="134" t="s">
        <v>5</v>
      </c>
      <c r="K115" s="119">
        <v>3.6</v>
      </c>
      <c r="L115" s="78">
        <v>2</v>
      </c>
      <c r="P115" s="210" t="s">
        <v>9</v>
      </c>
      <c r="Q115" s="210">
        <v>5</v>
      </c>
      <c r="S115" s="210" t="s">
        <v>14</v>
      </c>
      <c r="T115" s="210">
        <v>9</v>
      </c>
      <c r="U115" s="210">
        <v>2</v>
      </c>
      <c r="V115" s="210">
        <f t="shared" si="0"/>
        <v>24.5</v>
      </c>
      <c r="W115" s="219">
        <f t="shared" si="1"/>
        <v>220.5</v>
      </c>
      <c r="X115" s="220"/>
    </row>
    <row r="116" spans="3:24" ht="13" x14ac:dyDescent="0.3">
      <c r="C116">
        <v>4</v>
      </c>
      <c r="D116" s="195" t="str">
        <f t="shared" si="3"/>
        <v>Korean   9700</v>
      </c>
      <c r="E116" s="195" t="str">
        <f t="shared" si="3"/>
        <v>Somali   3800</v>
      </c>
      <c r="F116" s="195" t="str">
        <f t="shared" si="3"/>
        <v>Russian   900</v>
      </c>
      <c r="G116" s="195" t="str">
        <f t="shared" si="3"/>
        <v>Vietnamese   600</v>
      </c>
      <c r="H116" s="195" t="str">
        <f t="shared" si="3"/>
        <v>Dari   1600</v>
      </c>
      <c r="J116" s="134" t="s">
        <v>7</v>
      </c>
      <c r="K116" s="119">
        <v>4.5999999999999996</v>
      </c>
      <c r="L116" s="78">
        <v>2</v>
      </c>
      <c r="P116" s="210" t="s">
        <v>10</v>
      </c>
      <c r="Q116" s="210">
        <v>6</v>
      </c>
      <c r="S116" s="210" t="s">
        <v>105</v>
      </c>
      <c r="T116" s="210">
        <v>7</v>
      </c>
      <c r="U116" s="210">
        <v>1</v>
      </c>
      <c r="V116" s="210">
        <f t="shared" si="0"/>
        <v>49</v>
      </c>
      <c r="W116" s="219">
        <f t="shared" si="1"/>
        <v>343</v>
      </c>
      <c r="X116" s="220"/>
    </row>
    <row r="117" spans="3:24" ht="13" x14ac:dyDescent="0.3">
      <c r="C117">
        <v>5</v>
      </c>
      <c r="D117" s="195" t="str">
        <f t="shared" si="3"/>
        <v>Russian   8600</v>
      </c>
      <c r="E117" s="195" t="str">
        <f t="shared" si="3"/>
        <v>Russian   2500</v>
      </c>
      <c r="F117" s="195" t="str">
        <f t="shared" si="3"/>
        <v>Somali   500</v>
      </c>
      <c r="G117" s="195" t="str">
        <f t="shared" si="3"/>
        <v>Russian   500</v>
      </c>
      <c r="H117" s="195" t="str">
        <f t="shared" si="3"/>
        <v>Vietnamese   1300</v>
      </c>
      <c r="J117" s="40" t="s">
        <v>4</v>
      </c>
      <c r="K117" s="207">
        <v>5</v>
      </c>
      <c r="L117" s="78">
        <v>2</v>
      </c>
      <c r="P117" s="210" t="s">
        <v>0</v>
      </c>
      <c r="Q117" s="210">
        <v>7</v>
      </c>
      <c r="S117" s="210" t="s">
        <v>355</v>
      </c>
      <c r="T117" s="210">
        <v>8</v>
      </c>
      <c r="U117" s="210">
        <v>1</v>
      </c>
      <c r="V117" s="210">
        <f t="shared" si="0"/>
        <v>49</v>
      </c>
      <c r="W117" s="219">
        <f t="shared" si="1"/>
        <v>392</v>
      </c>
      <c r="X117" s="220"/>
    </row>
    <row r="118" spans="3:24" ht="13" x14ac:dyDescent="0.3">
      <c r="C118">
        <v>6</v>
      </c>
      <c r="D118" s="195" t="str">
        <f t="shared" si="3"/>
        <v>Tagalog   7400</v>
      </c>
      <c r="E118" s="195" t="str">
        <f t="shared" si="3"/>
        <v>Ukrainian   1900</v>
      </c>
      <c r="F118" s="184" t="str">
        <f t="shared" si="3"/>
        <v>Punjabi   500</v>
      </c>
      <c r="G118" s="184" t="str">
        <f t="shared" si="3"/>
        <v>Amharic   500</v>
      </c>
      <c r="H118" s="195" t="str">
        <f t="shared" si="3"/>
        <v>Russian   900</v>
      </c>
      <c r="J118" s="40" t="s">
        <v>8</v>
      </c>
      <c r="K118" s="207">
        <v>6</v>
      </c>
      <c r="L118" s="78">
        <v>2</v>
      </c>
      <c r="P118" s="210" t="s">
        <v>108</v>
      </c>
      <c r="Q118" s="210">
        <v>8</v>
      </c>
      <c r="S118" s="210" t="s">
        <v>352</v>
      </c>
      <c r="T118" s="210">
        <v>9</v>
      </c>
      <c r="U118" s="210">
        <v>1</v>
      </c>
      <c r="V118" s="210">
        <f t="shared" si="0"/>
        <v>49</v>
      </c>
      <c r="W118" s="219">
        <f t="shared" si="1"/>
        <v>441</v>
      </c>
      <c r="X118" s="220"/>
    </row>
    <row r="119" spans="3:24" ht="13" x14ac:dyDescent="0.3">
      <c r="C119">
        <v>7</v>
      </c>
      <c r="D119" s="195" t="str">
        <f t="shared" si="3"/>
        <v>Japanese   5400</v>
      </c>
      <c r="E119" s="195" t="str">
        <f t="shared" si="3"/>
        <v>Korean   1900</v>
      </c>
      <c r="F119" s="195" t="str">
        <f t="shared" si="3"/>
        <v>Korean   400</v>
      </c>
      <c r="G119" s="184" t="str">
        <f t="shared" si="3"/>
        <v>Arabic   400</v>
      </c>
      <c r="H119" s="184" t="str">
        <f t="shared" si="3"/>
        <v>Tigrinya   700</v>
      </c>
      <c r="J119" s="134" t="s">
        <v>10</v>
      </c>
      <c r="K119" s="119">
        <v>6.75</v>
      </c>
      <c r="L119" s="78">
        <v>2</v>
      </c>
      <c r="P119" s="210" t="s">
        <v>352</v>
      </c>
      <c r="Q119" s="210">
        <v>9</v>
      </c>
      <c r="S119" s="210" t="s">
        <v>359</v>
      </c>
      <c r="T119" s="210">
        <v>5.408163265306122</v>
      </c>
      <c r="U119" s="210">
        <v>49</v>
      </c>
      <c r="X119" s="220"/>
    </row>
    <row r="120" spans="3:24" ht="13" x14ac:dyDescent="0.3">
      <c r="C120">
        <v>8</v>
      </c>
      <c r="D120" s="184" t="str">
        <f t="shared" si="3"/>
        <v>Amharic   5200</v>
      </c>
      <c r="E120" s="195" t="str">
        <f t="shared" si="3"/>
        <v>Tagalog   1700</v>
      </c>
      <c r="F120" s="184" t="str">
        <f t="shared" si="3"/>
        <v>Arabic   400</v>
      </c>
      <c r="G120" s="195" t="str">
        <f t="shared" si="3"/>
        <v>Ukrainian   400</v>
      </c>
      <c r="H120" s="184" t="str">
        <f t="shared" si="3"/>
        <v>Amharic   700</v>
      </c>
      <c r="J120" s="134" t="s">
        <v>15</v>
      </c>
      <c r="K120" s="207">
        <v>7</v>
      </c>
      <c r="L120" s="78">
        <v>2</v>
      </c>
      <c r="P120" s="210" t="s">
        <v>1</v>
      </c>
      <c r="Q120" s="210">
        <v>10</v>
      </c>
      <c r="X120" s="220"/>
    </row>
    <row r="121" spans="3:24" ht="13" x14ac:dyDescent="0.3">
      <c r="C121">
        <v>9</v>
      </c>
      <c r="D121" s="195" t="str">
        <f t="shared" si="3"/>
        <v>Somali   5100</v>
      </c>
      <c r="E121" s="184" t="str">
        <f t="shared" si="3"/>
        <v>Punjabi   1500</v>
      </c>
      <c r="F121" s="184" t="str">
        <f t="shared" si="3"/>
        <v>Marshallese   400</v>
      </c>
      <c r="G121" s="195" t="str">
        <f t="shared" si="3"/>
        <v>Dari   300</v>
      </c>
      <c r="H121" s="184" t="str">
        <f t="shared" si="3"/>
        <v>Arabic   400</v>
      </c>
      <c r="J121" s="134" t="s">
        <v>9</v>
      </c>
      <c r="K121" s="207">
        <v>8</v>
      </c>
      <c r="L121" s="78">
        <v>2</v>
      </c>
      <c r="P121" s="210" t="s">
        <v>2</v>
      </c>
      <c r="Q121" s="210">
        <v>1</v>
      </c>
    </row>
    <row r="122" spans="3:24" ht="13.5" thickBot="1" x14ac:dyDescent="0.35">
      <c r="C122">
        <v>10</v>
      </c>
      <c r="D122" s="195" t="str">
        <f t="shared" si="3"/>
        <v>Ukrainian   4800</v>
      </c>
      <c r="E122" s="184" t="str">
        <f t="shared" si="3"/>
        <v>Arabic   1400</v>
      </c>
      <c r="F122" s="184" t="str">
        <f t="shared" si="3"/>
        <v>Amharic   300</v>
      </c>
      <c r="G122" s="184" t="str">
        <f t="shared" si="3"/>
        <v>Tigrinya   300</v>
      </c>
      <c r="H122" s="195" t="str">
        <f t="shared" si="3"/>
        <v>Chinese*   400</v>
      </c>
      <c r="J122" s="120" t="s">
        <v>0</v>
      </c>
      <c r="K122" s="43">
        <v>8.5</v>
      </c>
      <c r="L122" s="79">
        <v>2</v>
      </c>
      <c r="P122" s="210" t="s">
        <v>7</v>
      </c>
      <c r="Q122" s="210">
        <v>2</v>
      </c>
    </row>
    <row r="123" spans="3:24" ht="13.5" thickTop="1" x14ac:dyDescent="0.3">
      <c r="J123" s="59" t="s">
        <v>365</v>
      </c>
      <c r="K123" s="69" t="s">
        <v>426</v>
      </c>
      <c r="L123" s="83">
        <v>3</v>
      </c>
      <c r="P123" s="210" t="s">
        <v>312</v>
      </c>
      <c r="Q123" s="210">
        <v>3</v>
      </c>
    </row>
    <row r="124" spans="3:24" ht="13" x14ac:dyDescent="0.3">
      <c r="D124" s="135" t="s">
        <v>425</v>
      </c>
      <c r="E124" s="136"/>
      <c r="F124" s="136"/>
      <c r="G124" s="136"/>
      <c r="H124" s="192"/>
      <c r="P124" s="210" t="s">
        <v>10</v>
      </c>
      <c r="Q124" s="210">
        <v>4</v>
      </c>
    </row>
    <row r="125" spans="3:24" x14ac:dyDescent="0.25">
      <c r="J125" s="50"/>
      <c r="K125" s="8" t="s">
        <v>93</v>
      </c>
      <c r="P125" s="210" t="s">
        <v>0</v>
      </c>
      <c r="Q125" s="210">
        <v>5</v>
      </c>
    </row>
    <row r="126" spans="3:24" x14ac:dyDescent="0.25">
      <c r="D126" s="88" t="s">
        <v>390</v>
      </c>
      <c r="J126" s="51"/>
      <c r="K126" s="8" t="s">
        <v>94</v>
      </c>
      <c r="P126" s="210" t="s">
        <v>4</v>
      </c>
      <c r="Q126" s="210">
        <v>6</v>
      </c>
    </row>
    <row r="127" spans="3:24" x14ac:dyDescent="0.25">
      <c r="D127" s="88" t="s">
        <v>354</v>
      </c>
      <c r="J127" s="30"/>
      <c r="K127" s="8" t="s">
        <v>95</v>
      </c>
      <c r="P127" s="210" t="s">
        <v>5</v>
      </c>
      <c r="Q127" s="210">
        <v>7</v>
      </c>
    </row>
    <row r="128" spans="3:24" x14ac:dyDescent="0.25">
      <c r="P128" s="210" t="s">
        <v>1</v>
      </c>
      <c r="Q128" s="210">
        <v>8</v>
      </c>
    </row>
    <row r="129" spans="3:21" x14ac:dyDescent="0.25">
      <c r="C129" t="s">
        <v>366</v>
      </c>
      <c r="D129" s="140" t="s">
        <v>391</v>
      </c>
      <c r="P129" s="210" t="s">
        <v>9</v>
      </c>
      <c r="Q129" s="210">
        <v>9</v>
      </c>
    </row>
    <row r="130" spans="3:21" x14ac:dyDescent="0.25">
      <c r="D130" s="10" t="s">
        <v>131</v>
      </c>
      <c r="P130" s="210" t="s">
        <v>108</v>
      </c>
      <c r="Q130" s="210">
        <v>10</v>
      </c>
    </row>
    <row r="131" spans="3:21" x14ac:dyDescent="0.25">
      <c r="D131" s="88" t="s">
        <v>367</v>
      </c>
    </row>
    <row r="132" spans="3:21" x14ac:dyDescent="0.25">
      <c r="D132" s="88" t="s">
        <v>393</v>
      </c>
      <c r="Q132" s="210" t="s">
        <v>358</v>
      </c>
      <c r="R132" s="210" t="s">
        <v>421</v>
      </c>
      <c r="S132" s="210" t="s">
        <v>422</v>
      </c>
      <c r="T132" s="210" t="s">
        <v>362</v>
      </c>
      <c r="U132" s="210" t="s">
        <v>423</v>
      </c>
    </row>
    <row r="133" spans="3:21" x14ac:dyDescent="0.25">
      <c r="D133" s="88" t="s">
        <v>400</v>
      </c>
      <c r="P133" s="210">
        <v>1</v>
      </c>
      <c r="Q133" s="210" t="s">
        <v>2</v>
      </c>
      <c r="R133" s="210">
        <v>1</v>
      </c>
      <c r="S133" s="233">
        <v>5</v>
      </c>
      <c r="T133" s="210">
        <f t="shared" ref="T133:T147" si="4">S$36/S133</f>
        <v>0</v>
      </c>
      <c r="U133" s="210">
        <f t="shared" ref="U133:U147" si="5">T133*R133</f>
        <v>0</v>
      </c>
    </row>
    <row r="134" spans="3:21" x14ac:dyDescent="0.25">
      <c r="D134" s="88" t="s">
        <v>412</v>
      </c>
      <c r="P134" s="210">
        <v>2</v>
      </c>
      <c r="Q134" s="210" t="s">
        <v>5</v>
      </c>
      <c r="R134" s="210">
        <v>3.6</v>
      </c>
      <c r="S134" s="233">
        <v>5</v>
      </c>
      <c r="T134" s="210">
        <f t="shared" si="4"/>
        <v>0</v>
      </c>
      <c r="U134" s="210">
        <f t="shared" si="5"/>
        <v>0</v>
      </c>
    </row>
    <row r="135" spans="3:21" x14ac:dyDescent="0.25">
      <c r="P135" s="210">
        <v>3</v>
      </c>
      <c r="Q135" s="210" t="s">
        <v>330</v>
      </c>
      <c r="R135" s="210">
        <v>3.6</v>
      </c>
      <c r="S135" s="233">
        <v>5</v>
      </c>
      <c r="T135" s="210">
        <f t="shared" si="4"/>
        <v>0</v>
      </c>
      <c r="U135" s="210">
        <f t="shared" si="5"/>
        <v>0</v>
      </c>
    </row>
    <row r="136" spans="3:21" x14ac:dyDescent="0.25">
      <c r="C136" t="s">
        <v>428</v>
      </c>
      <c r="P136" s="210">
        <v>4</v>
      </c>
      <c r="Q136" s="210" t="s">
        <v>7</v>
      </c>
      <c r="R136" s="210">
        <v>4.5999999999999996</v>
      </c>
      <c r="S136" s="233">
        <v>5</v>
      </c>
      <c r="T136" s="210">
        <f t="shared" si="4"/>
        <v>0</v>
      </c>
      <c r="U136" s="210">
        <f t="shared" si="5"/>
        <v>0</v>
      </c>
    </row>
    <row r="137" spans="3:21" x14ac:dyDescent="0.25">
      <c r="P137" s="210">
        <v>5</v>
      </c>
      <c r="Q137" s="210" t="s">
        <v>4</v>
      </c>
      <c r="R137" s="210">
        <v>5</v>
      </c>
      <c r="S137" s="233">
        <v>5</v>
      </c>
      <c r="T137" s="210">
        <f t="shared" si="4"/>
        <v>0</v>
      </c>
      <c r="U137" s="210">
        <f t="shared" si="5"/>
        <v>0</v>
      </c>
    </row>
    <row r="138" spans="3:21" x14ac:dyDescent="0.25">
      <c r="P138" s="210">
        <v>6</v>
      </c>
      <c r="Q138" s="210" t="s">
        <v>10</v>
      </c>
      <c r="R138" s="210">
        <v>6.75</v>
      </c>
      <c r="S138" s="233">
        <v>4</v>
      </c>
      <c r="T138" s="210">
        <f t="shared" si="4"/>
        <v>0</v>
      </c>
      <c r="U138" s="210">
        <f t="shared" si="5"/>
        <v>0</v>
      </c>
    </row>
    <row r="139" spans="3:21" x14ac:dyDescent="0.25">
      <c r="P139" s="210">
        <v>7</v>
      </c>
      <c r="Q139" s="210" t="s">
        <v>8</v>
      </c>
      <c r="R139" s="210">
        <v>6</v>
      </c>
      <c r="S139" s="233">
        <v>3</v>
      </c>
      <c r="T139" s="210">
        <f t="shared" si="4"/>
        <v>0</v>
      </c>
      <c r="U139" s="210">
        <f t="shared" si="5"/>
        <v>0</v>
      </c>
    </row>
    <row r="140" spans="3:21" x14ac:dyDescent="0.25">
      <c r="P140" s="210">
        <v>8</v>
      </c>
      <c r="Q140" s="210" t="s">
        <v>9</v>
      </c>
      <c r="R140" s="210">
        <v>8</v>
      </c>
      <c r="S140" s="233">
        <v>4</v>
      </c>
      <c r="T140" s="210">
        <f t="shared" si="4"/>
        <v>0</v>
      </c>
      <c r="U140" s="210">
        <f t="shared" si="5"/>
        <v>0</v>
      </c>
    </row>
    <row r="141" spans="3:21" x14ac:dyDescent="0.25">
      <c r="P141" s="210">
        <v>9</v>
      </c>
      <c r="Q141" s="210" t="s">
        <v>0</v>
      </c>
      <c r="R141" s="210">
        <v>8.5</v>
      </c>
      <c r="S141" s="233">
        <v>4</v>
      </c>
      <c r="T141" s="210">
        <f t="shared" si="4"/>
        <v>0</v>
      </c>
      <c r="U141" s="210">
        <f t="shared" si="5"/>
        <v>0</v>
      </c>
    </row>
    <row r="142" spans="3:21" x14ac:dyDescent="0.25">
      <c r="P142" s="210">
        <v>10</v>
      </c>
      <c r="Q142" s="210" t="s">
        <v>312</v>
      </c>
      <c r="R142" s="210">
        <v>6.5</v>
      </c>
      <c r="S142" s="210">
        <v>2</v>
      </c>
      <c r="T142" s="210">
        <f t="shared" si="4"/>
        <v>0</v>
      </c>
      <c r="U142" s="210">
        <f t="shared" si="5"/>
        <v>0</v>
      </c>
    </row>
    <row r="143" spans="3:21" x14ac:dyDescent="0.25">
      <c r="P143" s="210">
        <v>11</v>
      </c>
      <c r="Q143" s="210" t="s">
        <v>15</v>
      </c>
      <c r="R143" s="210">
        <v>7</v>
      </c>
      <c r="S143" s="233">
        <v>2</v>
      </c>
      <c r="T143" s="210">
        <f t="shared" si="4"/>
        <v>0</v>
      </c>
      <c r="U143" s="210">
        <f t="shared" si="5"/>
        <v>0</v>
      </c>
    </row>
    <row r="144" spans="3:21" x14ac:dyDescent="0.25">
      <c r="P144" s="210">
        <v>12</v>
      </c>
      <c r="Q144" s="210" t="s">
        <v>14</v>
      </c>
      <c r="R144" s="210">
        <v>7.5</v>
      </c>
      <c r="S144" s="210">
        <v>2</v>
      </c>
      <c r="T144" s="210">
        <f t="shared" si="4"/>
        <v>0</v>
      </c>
      <c r="U144" s="210">
        <f t="shared" si="5"/>
        <v>0</v>
      </c>
    </row>
    <row r="145" spans="16:21" x14ac:dyDescent="0.25">
      <c r="P145" s="210">
        <v>13</v>
      </c>
      <c r="Q145" s="210" t="s">
        <v>108</v>
      </c>
      <c r="R145" s="210">
        <v>8.5</v>
      </c>
      <c r="S145" s="210">
        <v>2</v>
      </c>
      <c r="T145" s="210">
        <f t="shared" si="4"/>
        <v>0</v>
      </c>
      <c r="U145" s="210">
        <f t="shared" si="5"/>
        <v>0</v>
      </c>
    </row>
    <row r="146" spans="16:21" x14ac:dyDescent="0.25">
      <c r="Q146" s="210" t="s">
        <v>105</v>
      </c>
      <c r="R146" s="210">
        <v>7</v>
      </c>
      <c r="S146" s="210">
        <v>1</v>
      </c>
      <c r="T146" s="210">
        <f t="shared" si="4"/>
        <v>0</v>
      </c>
      <c r="U146" s="210">
        <f t="shared" si="5"/>
        <v>0</v>
      </c>
    </row>
    <row r="147" spans="16:21" x14ac:dyDescent="0.25">
      <c r="Q147" s="210" t="s">
        <v>355</v>
      </c>
      <c r="R147" s="210">
        <v>9</v>
      </c>
      <c r="S147" s="210">
        <v>1</v>
      </c>
      <c r="T147" s="210">
        <f t="shared" si="4"/>
        <v>0</v>
      </c>
      <c r="U147" s="210">
        <f t="shared" si="5"/>
        <v>0</v>
      </c>
    </row>
    <row r="148" spans="16:21" x14ac:dyDescent="0.25">
      <c r="Q148" s="210" t="s">
        <v>359</v>
      </c>
      <c r="R148" s="210">
        <v>5.5</v>
      </c>
      <c r="S148" s="210">
        <v>50</v>
      </c>
    </row>
  </sheetData>
  <sortState xmlns:xlrd2="http://schemas.microsoft.com/office/spreadsheetml/2017/richdata2" ref="S102:X118">
    <sortCondition ref="W102:W118"/>
  </sortState>
  <mergeCells count="4">
    <mergeCell ref="E2:G2"/>
    <mergeCell ref="E39:H39"/>
    <mergeCell ref="J43:L43"/>
    <mergeCell ref="J110:L110"/>
  </mergeCells>
  <phoneticPr fontId="2" type="noConversion"/>
  <pageMargins left="0.25" right="0.25" top="0.75" bottom="0.75" header="0.3" footer="0.3"/>
  <pageSetup paperSize="17" scale="105" orientation="landscape" r:id="rId2"/>
  <headerFooter alignWithMargins="0"/>
  <rowBreaks count="1" manualBreakCount="1">
    <brk id="106" max="1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4"/>
  <sheetViews>
    <sheetView zoomScale="130" zoomScaleNormal="130" workbookViewId="0">
      <selection activeCell="H2" sqref="H2:H11"/>
    </sheetView>
  </sheetViews>
  <sheetFormatPr defaultRowHeight="12.5" x14ac:dyDescent="0.25"/>
  <cols>
    <col min="1" max="1" width="36.6328125" bestFit="1" customWidth="1"/>
    <col min="3" max="3" width="2.90625" customWidth="1"/>
    <col min="4" max="4" width="16.54296875" bestFit="1" customWidth="1"/>
    <col min="6" max="6" width="3" bestFit="1" customWidth="1"/>
    <col min="7" max="7" width="28.6328125" customWidth="1"/>
  </cols>
  <sheetData>
    <row r="1" spans="1:8" x14ac:dyDescent="0.25">
      <c r="A1" t="s">
        <v>370</v>
      </c>
      <c r="B1" s="88" t="s">
        <v>388</v>
      </c>
      <c r="D1" s="88" t="s">
        <v>389</v>
      </c>
      <c r="E1">
        <f>B3+B5+B8+B27</f>
        <v>44517</v>
      </c>
      <c r="G1" s="88" t="s">
        <v>3</v>
      </c>
      <c r="H1" s="88" t="s">
        <v>388</v>
      </c>
    </row>
    <row r="2" spans="1:8" x14ac:dyDescent="0.25">
      <c r="A2" t="s">
        <v>2</v>
      </c>
      <c r="B2">
        <v>54171</v>
      </c>
      <c r="F2">
        <v>1</v>
      </c>
      <c r="G2" t="s">
        <v>2</v>
      </c>
      <c r="H2">
        <f>ROUND(B2,-2)</f>
        <v>54200</v>
      </c>
    </row>
    <row r="3" spans="1:8" x14ac:dyDescent="0.25">
      <c r="A3" s="197" t="s">
        <v>6</v>
      </c>
      <c r="B3" s="197">
        <v>25452</v>
      </c>
      <c r="F3">
        <v>2</v>
      </c>
      <c r="G3" s="88" t="s">
        <v>6</v>
      </c>
      <c r="H3">
        <f>ROUND(E1,-2)</f>
        <v>44500</v>
      </c>
    </row>
    <row r="4" spans="1:8" x14ac:dyDescent="0.25">
      <c r="A4" t="s">
        <v>5</v>
      </c>
      <c r="B4">
        <v>21660</v>
      </c>
      <c r="F4">
        <v>3</v>
      </c>
      <c r="G4" t="s">
        <v>5</v>
      </c>
      <c r="H4">
        <f>ROUND(B4,-2)</f>
        <v>21700</v>
      </c>
    </row>
    <row r="5" spans="1:8" x14ac:dyDescent="0.25">
      <c r="A5" s="197" t="s">
        <v>135</v>
      </c>
      <c r="B5" s="197">
        <v>9843</v>
      </c>
      <c r="F5">
        <v>4</v>
      </c>
      <c r="G5" s="194" t="s">
        <v>8</v>
      </c>
      <c r="H5">
        <f>ROUND(B6,-2)</f>
        <v>9700</v>
      </c>
    </row>
    <row r="6" spans="1:8" x14ac:dyDescent="0.25">
      <c r="A6" s="194" t="s">
        <v>8</v>
      </c>
      <c r="B6" s="194">
        <v>9711</v>
      </c>
      <c r="F6">
        <v>5</v>
      </c>
      <c r="G6" s="194" t="s">
        <v>4</v>
      </c>
      <c r="H6">
        <f>ROUND(B7,-2)</f>
        <v>8600</v>
      </c>
    </row>
    <row r="7" spans="1:8" x14ac:dyDescent="0.25">
      <c r="A7" s="194" t="s">
        <v>4</v>
      </c>
      <c r="B7" s="194">
        <v>8552</v>
      </c>
      <c r="F7">
        <v>6</v>
      </c>
      <c r="G7" s="194" t="s">
        <v>15</v>
      </c>
      <c r="H7">
        <f>ROUND(B9,-2)</f>
        <v>7400</v>
      </c>
    </row>
    <row r="8" spans="1:8" x14ac:dyDescent="0.25">
      <c r="A8" s="197" t="s">
        <v>259</v>
      </c>
      <c r="B8" s="197">
        <v>8004</v>
      </c>
      <c r="F8">
        <v>7</v>
      </c>
      <c r="G8" t="s">
        <v>105</v>
      </c>
      <c r="H8">
        <f t="shared" ref="H8:H11" si="0">ROUND(B10,-2)</f>
        <v>5400</v>
      </c>
    </row>
    <row r="9" spans="1:8" x14ac:dyDescent="0.25">
      <c r="A9" s="194" t="s">
        <v>15</v>
      </c>
      <c r="B9" s="194">
        <v>7372</v>
      </c>
      <c r="F9">
        <v>8</v>
      </c>
      <c r="G9" t="s">
        <v>9</v>
      </c>
      <c r="H9">
        <f t="shared" si="0"/>
        <v>5200</v>
      </c>
    </row>
    <row r="10" spans="1:8" x14ac:dyDescent="0.25">
      <c r="A10" t="s">
        <v>105</v>
      </c>
      <c r="B10">
        <v>5372</v>
      </c>
      <c r="F10">
        <v>9</v>
      </c>
      <c r="G10" t="s">
        <v>7</v>
      </c>
      <c r="H10">
        <f t="shared" si="0"/>
        <v>5100</v>
      </c>
    </row>
    <row r="11" spans="1:8" x14ac:dyDescent="0.25">
      <c r="A11" t="s">
        <v>9</v>
      </c>
      <c r="B11">
        <v>5199</v>
      </c>
      <c r="F11">
        <v>10</v>
      </c>
      <c r="G11" t="s">
        <v>10</v>
      </c>
      <c r="H11">
        <f t="shared" si="0"/>
        <v>4800</v>
      </c>
    </row>
    <row r="12" spans="1:8" x14ac:dyDescent="0.25">
      <c r="A12" t="s">
        <v>7</v>
      </c>
      <c r="B12">
        <v>5123</v>
      </c>
    </row>
    <row r="13" spans="1:8" x14ac:dyDescent="0.25">
      <c r="A13" t="s">
        <v>10</v>
      </c>
      <c r="B13">
        <v>4817</v>
      </c>
    </row>
    <row r="14" spans="1:8" x14ac:dyDescent="0.25">
      <c r="A14" t="s">
        <v>14</v>
      </c>
      <c r="B14">
        <v>3929</v>
      </c>
    </row>
    <row r="15" spans="1:8" x14ac:dyDescent="0.25">
      <c r="A15" t="s">
        <v>0</v>
      </c>
      <c r="B15">
        <v>3863</v>
      </c>
    </row>
    <row r="16" spans="1:8" x14ac:dyDescent="0.25">
      <c r="A16" t="s">
        <v>106</v>
      </c>
      <c r="B16">
        <v>3828</v>
      </c>
    </row>
    <row r="17" spans="1:2" x14ac:dyDescent="0.25">
      <c r="A17" t="s">
        <v>260</v>
      </c>
      <c r="B17">
        <v>2906</v>
      </c>
    </row>
    <row r="18" spans="1:2" x14ac:dyDescent="0.25">
      <c r="A18" t="s">
        <v>248</v>
      </c>
      <c r="B18">
        <v>2569</v>
      </c>
    </row>
    <row r="19" spans="1:2" x14ac:dyDescent="0.25">
      <c r="A19" t="s">
        <v>108</v>
      </c>
      <c r="B19">
        <v>2109</v>
      </c>
    </row>
    <row r="20" spans="1:2" x14ac:dyDescent="0.25">
      <c r="A20" t="s">
        <v>256</v>
      </c>
      <c r="B20">
        <v>1917</v>
      </c>
    </row>
    <row r="21" spans="1:2" x14ac:dyDescent="0.25">
      <c r="A21" t="s">
        <v>261</v>
      </c>
      <c r="B21">
        <v>1841</v>
      </c>
    </row>
    <row r="22" spans="1:2" x14ac:dyDescent="0.25">
      <c r="A22" t="s">
        <v>1</v>
      </c>
      <c r="B22">
        <v>1822</v>
      </c>
    </row>
    <row r="23" spans="1:2" x14ac:dyDescent="0.25">
      <c r="A23" t="s">
        <v>250</v>
      </c>
      <c r="B23">
        <v>1622</v>
      </c>
    </row>
    <row r="24" spans="1:2" x14ac:dyDescent="0.25">
      <c r="A24" t="s">
        <v>264</v>
      </c>
      <c r="B24">
        <v>1493</v>
      </c>
    </row>
    <row r="25" spans="1:2" x14ac:dyDescent="0.25">
      <c r="A25" t="s">
        <v>262</v>
      </c>
      <c r="B25">
        <v>1431</v>
      </c>
    </row>
    <row r="26" spans="1:2" x14ac:dyDescent="0.25">
      <c r="A26" t="s">
        <v>139</v>
      </c>
      <c r="B26">
        <v>1330</v>
      </c>
    </row>
    <row r="27" spans="1:2" x14ac:dyDescent="0.25">
      <c r="A27" s="197" t="s">
        <v>263</v>
      </c>
      <c r="B27" s="197">
        <v>1218</v>
      </c>
    </row>
    <row r="28" spans="1:2" x14ac:dyDescent="0.25">
      <c r="A28" t="s">
        <v>229</v>
      </c>
      <c r="B28">
        <v>1052</v>
      </c>
    </row>
    <row r="29" spans="1:2" x14ac:dyDescent="0.25">
      <c r="A29" t="s">
        <v>257</v>
      </c>
      <c r="B29">
        <v>983</v>
      </c>
    </row>
    <row r="30" spans="1:2" x14ac:dyDescent="0.25">
      <c r="A30" t="s">
        <v>255</v>
      </c>
      <c r="B30">
        <v>969</v>
      </c>
    </row>
    <row r="31" spans="1:2" x14ac:dyDescent="0.25">
      <c r="A31" t="s">
        <v>252</v>
      </c>
      <c r="B31">
        <v>927</v>
      </c>
    </row>
    <row r="32" spans="1:2" x14ac:dyDescent="0.25">
      <c r="A32" t="s">
        <v>254</v>
      </c>
      <c r="B32">
        <v>898</v>
      </c>
    </row>
    <row r="33" spans="1:2" x14ac:dyDescent="0.25">
      <c r="A33" t="s">
        <v>228</v>
      </c>
      <c r="B33">
        <v>822</v>
      </c>
    </row>
    <row r="34" spans="1:2" x14ac:dyDescent="0.25">
      <c r="A34" t="s">
        <v>258</v>
      </c>
      <c r="B34">
        <v>800</v>
      </c>
    </row>
    <row r="35" spans="1:2" x14ac:dyDescent="0.25">
      <c r="A35" t="s">
        <v>265</v>
      </c>
      <c r="B35">
        <v>792</v>
      </c>
    </row>
    <row r="36" spans="1:2" x14ac:dyDescent="0.25">
      <c r="A36" t="s">
        <v>13</v>
      </c>
      <c r="B36">
        <v>685</v>
      </c>
    </row>
    <row r="37" spans="1:2" x14ac:dyDescent="0.25">
      <c r="A37" s="197" t="s">
        <v>307</v>
      </c>
      <c r="B37" s="197">
        <v>672</v>
      </c>
    </row>
    <row r="38" spans="1:2" x14ac:dyDescent="0.25">
      <c r="A38" t="s">
        <v>287</v>
      </c>
      <c r="B38">
        <v>611</v>
      </c>
    </row>
    <row r="39" spans="1:2" x14ac:dyDescent="0.25">
      <c r="A39" t="s">
        <v>268</v>
      </c>
      <c r="B39">
        <v>595</v>
      </c>
    </row>
    <row r="40" spans="1:2" x14ac:dyDescent="0.25">
      <c r="A40" t="s">
        <v>109</v>
      </c>
      <c r="B40">
        <v>562</v>
      </c>
    </row>
    <row r="41" spans="1:2" x14ac:dyDescent="0.25">
      <c r="A41" t="s">
        <v>267</v>
      </c>
      <c r="B41">
        <v>533</v>
      </c>
    </row>
    <row r="42" spans="1:2" x14ac:dyDescent="0.25">
      <c r="A42" t="s">
        <v>276</v>
      </c>
      <c r="B42">
        <v>507</v>
      </c>
    </row>
    <row r="43" spans="1:2" x14ac:dyDescent="0.25">
      <c r="A43" t="s">
        <v>269</v>
      </c>
      <c r="B43">
        <v>475</v>
      </c>
    </row>
    <row r="44" spans="1:2" x14ac:dyDescent="0.25">
      <c r="A44" t="s">
        <v>372</v>
      </c>
      <c r="B44">
        <v>470</v>
      </c>
    </row>
    <row r="45" spans="1:2" x14ac:dyDescent="0.25">
      <c r="A45" t="s">
        <v>281</v>
      </c>
      <c r="B45">
        <v>444</v>
      </c>
    </row>
    <row r="46" spans="1:2" x14ac:dyDescent="0.25">
      <c r="A46" t="s">
        <v>266</v>
      </c>
      <c r="B46">
        <v>435</v>
      </c>
    </row>
    <row r="47" spans="1:2" x14ac:dyDescent="0.25">
      <c r="A47" t="s">
        <v>275</v>
      </c>
      <c r="B47">
        <v>405</v>
      </c>
    </row>
    <row r="48" spans="1:2" x14ac:dyDescent="0.25">
      <c r="A48" t="s">
        <v>272</v>
      </c>
      <c r="B48">
        <v>393</v>
      </c>
    </row>
    <row r="49" spans="1:2" x14ac:dyDescent="0.25">
      <c r="A49" t="s">
        <v>270</v>
      </c>
      <c r="B49">
        <v>391</v>
      </c>
    </row>
    <row r="50" spans="1:2" x14ac:dyDescent="0.25">
      <c r="A50" t="s">
        <v>271</v>
      </c>
      <c r="B50">
        <v>380</v>
      </c>
    </row>
    <row r="51" spans="1:2" x14ac:dyDescent="0.25">
      <c r="A51" t="s">
        <v>289</v>
      </c>
      <c r="B51">
        <v>380</v>
      </c>
    </row>
    <row r="52" spans="1:2" x14ac:dyDescent="0.25">
      <c r="A52" t="s">
        <v>292</v>
      </c>
      <c r="B52">
        <v>374</v>
      </c>
    </row>
    <row r="53" spans="1:2" x14ac:dyDescent="0.25">
      <c r="A53" t="s">
        <v>312</v>
      </c>
      <c r="B53">
        <v>367</v>
      </c>
    </row>
    <row r="54" spans="1:2" x14ac:dyDescent="0.25">
      <c r="A54" t="s">
        <v>282</v>
      </c>
      <c r="B54">
        <v>344</v>
      </c>
    </row>
    <row r="55" spans="1:2" x14ac:dyDescent="0.25">
      <c r="A55" t="s">
        <v>251</v>
      </c>
      <c r="B55">
        <v>331</v>
      </c>
    </row>
    <row r="56" spans="1:2" x14ac:dyDescent="0.25">
      <c r="A56" t="s">
        <v>277</v>
      </c>
      <c r="B56">
        <v>302</v>
      </c>
    </row>
    <row r="57" spans="1:2" x14ac:dyDescent="0.25">
      <c r="A57" t="s">
        <v>274</v>
      </c>
      <c r="B57">
        <v>276</v>
      </c>
    </row>
    <row r="58" spans="1:2" x14ac:dyDescent="0.25">
      <c r="A58" t="s">
        <v>306</v>
      </c>
      <c r="B58">
        <v>257</v>
      </c>
    </row>
    <row r="59" spans="1:2" x14ac:dyDescent="0.25">
      <c r="A59" t="s">
        <v>294</v>
      </c>
      <c r="B59">
        <v>257</v>
      </c>
    </row>
    <row r="60" spans="1:2" x14ac:dyDescent="0.25">
      <c r="A60" t="s">
        <v>291</v>
      </c>
      <c r="B60">
        <v>257</v>
      </c>
    </row>
    <row r="61" spans="1:2" x14ac:dyDescent="0.25">
      <c r="A61" t="s">
        <v>301</v>
      </c>
      <c r="B61">
        <v>218</v>
      </c>
    </row>
    <row r="62" spans="1:2" x14ac:dyDescent="0.25">
      <c r="A62" t="s">
        <v>315</v>
      </c>
      <c r="B62">
        <v>215</v>
      </c>
    </row>
    <row r="63" spans="1:2" x14ac:dyDescent="0.25">
      <c r="A63" t="s">
        <v>278</v>
      </c>
      <c r="B63">
        <v>211</v>
      </c>
    </row>
    <row r="64" spans="1:2" x14ac:dyDescent="0.25">
      <c r="A64" t="s">
        <v>288</v>
      </c>
      <c r="B64">
        <v>208</v>
      </c>
    </row>
    <row r="65" spans="1:2" x14ac:dyDescent="0.25">
      <c r="A65" t="s">
        <v>284</v>
      </c>
      <c r="B65">
        <v>199</v>
      </c>
    </row>
    <row r="66" spans="1:2" x14ac:dyDescent="0.25">
      <c r="A66" t="s">
        <v>371</v>
      </c>
      <c r="B66">
        <v>195</v>
      </c>
    </row>
    <row r="67" spans="1:2" x14ac:dyDescent="0.25">
      <c r="A67" t="s">
        <v>290</v>
      </c>
      <c r="B67">
        <v>194</v>
      </c>
    </row>
    <row r="68" spans="1:2" x14ac:dyDescent="0.25">
      <c r="A68" t="s">
        <v>313</v>
      </c>
      <c r="B68">
        <v>191</v>
      </c>
    </row>
    <row r="69" spans="1:2" x14ac:dyDescent="0.25">
      <c r="A69" t="s">
        <v>273</v>
      </c>
      <c r="B69">
        <v>191</v>
      </c>
    </row>
    <row r="70" spans="1:2" x14ac:dyDescent="0.25">
      <c r="A70" t="s">
        <v>325</v>
      </c>
      <c r="B70">
        <v>166</v>
      </c>
    </row>
    <row r="71" spans="1:2" x14ac:dyDescent="0.25">
      <c r="A71" t="s">
        <v>286</v>
      </c>
      <c r="B71">
        <v>157</v>
      </c>
    </row>
    <row r="72" spans="1:2" x14ac:dyDescent="0.25">
      <c r="A72" t="s">
        <v>280</v>
      </c>
      <c r="B72">
        <v>148</v>
      </c>
    </row>
    <row r="73" spans="1:2" x14ac:dyDescent="0.25">
      <c r="A73" t="s">
        <v>295</v>
      </c>
      <c r="B73">
        <v>131</v>
      </c>
    </row>
    <row r="74" spans="1:2" x14ac:dyDescent="0.25">
      <c r="A74" t="s">
        <v>279</v>
      </c>
      <c r="B74">
        <v>125</v>
      </c>
    </row>
    <row r="75" spans="1:2" x14ac:dyDescent="0.25">
      <c r="A75" t="s">
        <v>283</v>
      </c>
      <c r="B75">
        <v>116</v>
      </c>
    </row>
    <row r="76" spans="1:2" x14ac:dyDescent="0.25">
      <c r="A76" t="s">
        <v>311</v>
      </c>
      <c r="B76">
        <v>109</v>
      </c>
    </row>
    <row r="77" spans="1:2" x14ac:dyDescent="0.25">
      <c r="A77" t="s">
        <v>285</v>
      </c>
      <c r="B77">
        <v>106</v>
      </c>
    </row>
    <row r="78" spans="1:2" x14ac:dyDescent="0.25">
      <c r="A78" t="s">
        <v>299</v>
      </c>
      <c r="B78">
        <v>102</v>
      </c>
    </row>
    <row r="79" spans="1:2" x14ac:dyDescent="0.25">
      <c r="A79" t="s">
        <v>298</v>
      </c>
      <c r="B79">
        <v>99</v>
      </c>
    </row>
    <row r="80" spans="1:2" x14ac:dyDescent="0.25">
      <c r="A80" t="s">
        <v>293</v>
      </c>
      <c r="B80">
        <v>85</v>
      </c>
    </row>
    <row r="81" spans="1:2" x14ac:dyDescent="0.25">
      <c r="A81" t="s">
        <v>303</v>
      </c>
      <c r="B81">
        <v>82</v>
      </c>
    </row>
    <row r="82" spans="1:2" x14ac:dyDescent="0.25">
      <c r="A82" t="s">
        <v>308</v>
      </c>
      <c r="B82">
        <v>81</v>
      </c>
    </row>
    <row r="83" spans="1:2" x14ac:dyDescent="0.25">
      <c r="A83" t="s">
        <v>314</v>
      </c>
      <c r="B83">
        <v>75</v>
      </c>
    </row>
    <row r="84" spans="1:2" x14ac:dyDescent="0.25">
      <c r="A84" t="s">
        <v>300</v>
      </c>
      <c r="B84">
        <v>74</v>
      </c>
    </row>
    <row r="85" spans="1:2" x14ac:dyDescent="0.25">
      <c r="A85" t="s">
        <v>305</v>
      </c>
      <c r="B85">
        <v>71</v>
      </c>
    </row>
    <row r="86" spans="1:2" x14ac:dyDescent="0.25">
      <c r="A86" t="s">
        <v>297</v>
      </c>
      <c r="B86">
        <v>65</v>
      </c>
    </row>
    <row r="87" spans="1:2" x14ac:dyDescent="0.25">
      <c r="A87" t="s">
        <v>320</v>
      </c>
      <c r="B87">
        <v>65</v>
      </c>
    </row>
    <row r="88" spans="1:2" x14ac:dyDescent="0.25">
      <c r="A88" t="s">
        <v>302</v>
      </c>
      <c r="B88">
        <v>65</v>
      </c>
    </row>
    <row r="89" spans="1:2" x14ac:dyDescent="0.25">
      <c r="A89" t="s">
        <v>304</v>
      </c>
      <c r="B89">
        <v>62</v>
      </c>
    </row>
    <row r="90" spans="1:2" x14ac:dyDescent="0.25">
      <c r="A90" t="s">
        <v>319</v>
      </c>
      <c r="B90">
        <v>61</v>
      </c>
    </row>
    <row r="91" spans="1:2" x14ac:dyDescent="0.25">
      <c r="A91" t="s">
        <v>310</v>
      </c>
      <c r="B91">
        <v>51</v>
      </c>
    </row>
    <row r="92" spans="1:2" x14ac:dyDescent="0.25">
      <c r="A92" t="s">
        <v>373</v>
      </c>
      <c r="B92">
        <v>51</v>
      </c>
    </row>
    <row r="93" spans="1:2" x14ac:dyDescent="0.25">
      <c r="A93" t="s">
        <v>374</v>
      </c>
      <c r="B93">
        <v>50</v>
      </c>
    </row>
    <row r="94" spans="1:2" x14ac:dyDescent="0.25">
      <c r="A94" t="s">
        <v>318</v>
      </c>
      <c r="B94">
        <v>42</v>
      </c>
    </row>
    <row r="95" spans="1:2" x14ac:dyDescent="0.25">
      <c r="A95" t="s">
        <v>324</v>
      </c>
      <c r="B95">
        <v>40</v>
      </c>
    </row>
    <row r="96" spans="1:2" x14ac:dyDescent="0.25">
      <c r="A96" t="s">
        <v>328</v>
      </c>
      <c r="B96">
        <v>37</v>
      </c>
    </row>
    <row r="97" spans="1:2" x14ac:dyDescent="0.25">
      <c r="A97" t="s">
        <v>322</v>
      </c>
      <c r="B97">
        <v>26</v>
      </c>
    </row>
    <row r="98" spans="1:2" x14ac:dyDescent="0.25">
      <c r="A98" t="s">
        <v>296</v>
      </c>
      <c r="B98">
        <v>24</v>
      </c>
    </row>
    <row r="99" spans="1:2" x14ac:dyDescent="0.25">
      <c r="A99" t="s">
        <v>323</v>
      </c>
      <c r="B99">
        <v>17</v>
      </c>
    </row>
    <row r="100" spans="1:2" x14ac:dyDescent="0.25">
      <c r="A100" t="s">
        <v>309</v>
      </c>
      <c r="B100">
        <v>16</v>
      </c>
    </row>
    <row r="101" spans="1:2" x14ac:dyDescent="0.25">
      <c r="A101" t="s">
        <v>327</v>
      </c>
      <c r="B101">
        <v>16</v>
      </c>
    </row>
    <row r="102" spans="1:2" x14ac:dyDescent="0.25">
      <c r="A102" t="s">
        <v>317</v>
      </c>
      <c r="B102">
        <v>16</v>
      </c>
    </row>
    <row r="103" spans="1:2" x14ac:dyDescent="0.25">
      <c r="A103" t="s">
        <v>316</v>
      </c>
      <c r="B103">
        <v>12</v>
      </c>
    </row>
    <row r="104" spans="1:2" x14ac:dyDescent="0.25">
      <c r="A104" t="s">
        <v>329</v>
      </c>
      <c r="B104">
        <v>8</v>
      </c>
    </row>
    <row r="105" spans="1:2" x14ac:dyDescent="0.25">
      <c r="A105" t="s">
        <v>374</v>
      </c>
      <c r="B105">
        <v>151</v>
      </c>
    </row>
    <row r="106" spans="1:2" x14ac:dyDescent="0.25">
      <c r="A106" t="s">
        <v>317</v>
      </c>
      <c r="B106">
        <v>144</v>
      </c>
    </row>
    <row r="107" spans="1:2" x14ac:dyDescent="0.25">
      <c r="A107" t="s">
        <v>314</v>
      </c>
      <c r="B107">
        <v>141</v>
      </c>
    </row>
    <row r="108" spans="1:2" x14ac:dyDescent="0.25">
      <c r="A108" t="s">
        <v>316</v>
      </c>
      <c r="B108">
        <v>125</v>
      </c>
    </row>
    <row r="109" spans="1:2" x14ac:dyDescent="0.25">
      <c r="A109" t="s">
        <v>326</v>
      </c>
      <c r="B109">
        <v>122</v>
      </c>
    </row>
    <row r="110" spans="1:2" x14ac:dyDescent="0.25">
      <c r="A110" t="s">
        <v>375</v>
      </c>
      <c r="B110">
        <v>50</v>
      </c>
    </row>
    <row r="111" spans="1:2" x14ac:dyDescent="0.25">
      <c r="A111" t="s">
        <v>376</v>
      </c>
      <c r="B111">
        <v>49</v>
      </c>
    </row>
    <row r="112" spans="1:2" x14ac:dyDescent="0.25">
      <c r="A112" t="s">
        <v>377</v>
      </c>
      <c r="B112">
        <v>43</v>
      </c>
    </row>
    <row r="113" spans="1:2" x14ac:dyDescent="0.25">
      <c r="A113" t="s">
        <v>378</v>
      </c>
      <c r="B113">
        <v>40</v>
      </c>
    </row>
    <row r="114" spans="1:2" x14ac:dyDescent="0.25">
      <c r="A114" t="s">
        <v>323</v>
      </c>
      <c r="B114">
        <v>36</v>
      </c>
    </row>
    <row r="115" spans="1:2" x14ac:dyDescent="0.25">
      <c r="A115" t="s">
        <v>379</v>
      </c>
      <c r="B115">
        <v>33</v>
      </c>
    </row>
    <row r="116" spans="1:2" x14ac:dyDescent="0.25">
      <c r="A116" t="s">
        <v>380</v>
      </c>
      <c r="B116">
        <v>32</v>
      </c>
    </row>
    <row r="117" spans="1:2" x14ac:dyDescent="0.25">
      <c r="A117" t="s">
        <v>381</v>
      </c>
      <c r="B117">
        <v>22</v>
      </c>
    </row>
    <row r="118" spans="1:2" x14ac:dyDescent="0.25">
      <c r="A118" t="s">
        <v>382</v>
      </c>
      <c r="B118">
        <v>18</v>
      </c>
    </row>
    <row r="119" spans="1:2" x14ac:dyDescent="0.25">
      <c r="A119" t="s">
        <v>383</v>
      </c>
      <c r="B119">
        <v>15</v>
      </c>
    </row>
    <row r="120" spans="1:2" x14ac:dyDescent="0.25">
      <c r="A120" t="s">
        <v>384</v>
      </c>
      <c r="B120">
        <v>12</v>
      </c>
    </row>
    <row r="121" spans="1:2" x14ac:dyDescent="0.25">
      <c r="A121" t="s">
        <v>385</v>
      </c>
      <c r="B121">
        <v>11</v>
      </c>
    </row>
    <row r="122" spans="1:2" x14ac:dyDescent="0.25">
      <c r="A122" t="s">
        <v>321</v>
      </c>
      <c r="B122">
        <v>10</v>
      </c>
    </row>
    <row r="123" spans="1:2" x14ac:dyDescent="0.25">
      <c r="A123" t="s">
        <v>386</v>
      </c>
      <c r="B123">
        <v>8</v>
      </c>
    </row>
    <row r="124" spans="1:2" x14ac:dyDescent="0.25">
      <c r="A124" t="s">
        <v>387</v>
      </c>
      <c r="B124">
        <v>2</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zoomScale="145" zoomScaleNormal="145" workbookViewId="0">
      <selection activeCell="B17" sqref="B17"/>
    </sheetView>
  </sheetViews>
  <sheetFormatPr defaultRowHeight="12.5" x14ac:dyDescent="0.25"/>
  <sheetData>
    <row r="1" spans="1:6" ht="32" thickBot="1" x14ac:dyDescent="0.3">
      <c r="A1" s="166" t="s">
        <v>240</v>
      </c>
      <c r="B1" s="166" t="s">
        <v>241</v>
      </c>
      <c r="C1" s="167" t="s">
        <v>242</v>
      </c>
      <c r="D1" s="168" t="s">
        <v>243</v>
      </c>
    </row>
    <row r="2" spans="1:6" x14ac:dyDescent="0.25">
      <c r="A2" s="169" t="s">
        <v>244</v>
      </c>
      <c r="B2" s="181" t="s">
        <v>2</v>
      </c>
      <c r="C2" s="170">
        <v>26260</v>
      </c>
      <c r="D2" s="171">
        <v>0.1032</v>
      </c>
    </row>
    <row r="3" spans="1:6" x14ac:dyDescent="0.25">
      <c r="A3" s="172" t="s">
        <v>244</v>
      </c>
      <c r="B3" s="182" t="s">
        <v>5</v>
      </c>
      <c r="C3" s="174">
        <v>5575</v>
      </c>
      <c r="D3" s="175">
        <v>2.1899999999999999E-2</v>
      </c>
    </row>
    <row r="4" spans="1:6" x14ac:dyDescent="0.25">
      <c r="A4" s="172" t="s">
        <v>244</v>
      </c>
      <c r="B4" s="182" t="s">
        <v>7</v>
      </c>
      <c r="C4" s="174">
        <v>3786</v>
      </c>
      <c r="D4" s="175">
        <v>1.49E-2</v>
      </c>
    </row>
    <row r="5" spans="1:6" x14ac:dyDescent="0.25">
      <c r="A5" s="172" t="s">
        <v>244</v>
      </c>
      <c r="B5" s="182" t="s">
        <v>247</v>
      </c>
      <c r="C5" s="174">
        <v>3551</v>
      </c>
      <c r="D5" s="175">
        <v>1.4E-2</v>
      </c>
      <c r="E5" s="180">
        <f>C5+C7</f>
        <v>5814</v>
      </c>
      <c r="F5" t="s">
        <v>331</v>
      </c>
    </row>
    <row r="6" spans="1:6" x14ac:dyDescent="0.25">
      <c r="A6" s="172" t="s">
        <v>244</v>
      </c>
      <c r="B6" s="182" t="s">
        <v>4</v>
      </c>
      <c r="C6" s="174">
        <v>2543</v>
      </c>
      <c r="D6" s="175">
        <v>0.01</v>
      </c>
    </row>
    <row r="7" spans="1:6" x14ac:dyDescent="0.25">
      <c r="A7" s="172" t="s">
        <v>244</v>
      </c>
      <c r="B7" s="173" t="s">
        <v>246</v>
      </c>
      <c r="C7" s="174">
        <v>2263</v>
      </c>
      <c r="D7" s="175">
        <v>8.8999999999999999E-3</v>
      </c>
    </row>
    <row r="8" spans="1:6" x14ac:dyDescent="0.25">
      <c r="A8" s="172" t="s">
        <v>244</v>
      </c>
      <c r="B8" s="182" t="s">
        <v>10</v>
      </c>
      <c r="C8" s="174">
        <v>1902</v>
      </c>
      <c r="D8" s="175">
        <v>7.4999999999999997E-3</v>
      </c>
    </row>
    <row r="9" spans="1:6" x14ac:dyDescent="0.25">
      <c r="A9" s="172" t="s">
        <v>244</v>
      </c>
      <c r="B9" s="182" t="s">
        <v>8</v>
      </c>
      <c r="C9" s="174">
        <v>1868</v>
      </c>
      <c r="D9" s="175">
        <v>7.3000000000000001E-3</v>
      </c>
    </row>
    <row r="10" spans="1:6" x14ac:dyDescent="0.25">
      <c r="A10" s="172" t="s">
        <v>244</v>
      </c>
      <c r="B10" s="182" t="s">
        <v>15</v>
      </c>
      <c r="C10" s="174">
        <v>1700</v>
      </c>
      <c r="D10" s="175">
        <v>6.7000000000000002E-3</v>
      </c>
    </row>
    <row r="11" spans="1:6" x14ac:dyDescent="0.25">
      <c r="A11" s="172" t="s">
        <v>244</v>
      </c>
      <c r="B11" s="182" t="s">
        <v>14</v>
      </c>
      <c r="C11" s="174">
        <v>1507</v>
      </c>
      <c r="D11" s="175">
        <v>5.8999999999999999E-3</v>
      </c>
    </row>
    <row r="12" spans="1:6" x14ac:dyDescent="0.25">
      <c r="A12" s="172" t="s">
        <v>244</v>
      </c>
      <c r="B12" s="182" t="s">
        <v>0</v>
      </c>
      <c r="C12" s="174">
        <v>1416</v>
      </c>
      <c r="D12" s="175">
        <v>5.5999999999999999E-3</v>
      </c>
    </row>
    <row r="13" spans="1:6" x14ac:dyDescent="0.25">
      <c r="A13" s="172" t="s">
        <v>244</v>
      </c>
      <c r="B13" s="173" t="s">
        <v>9</v>
      </c>
      <c r="C13" s="174">
        <v>1130</v>
      </c>
      <c r="D13" s="175">
        <v>4.4000000000000003E-3</v>
      </c>
    </row>
    <row r="14" spans="1:6" x14ac:dyDescent="0.25">
      <c r="A14" s="172" t="s">
        <v>244</v>
      </c>
      <c r="B14" s="173" t="s">
        <v>106</v>
      </c>
      <c r="C14" s="174">
        <v>1040</v>
      </c>
      <c r="D14" s="175">
        <v>4.1000000000000003E-3</v>
      </c>
    </row>
    <row r="15" spans="1:6" x14ac:dyDescent="0.25">
      <c r="A15" s="172" t="s">
        <v>244</v>
      </c>
      <c r="B15" s="173" t="s">
        <v>105</v>
      </c>
      <c r="C15" s="174">
        <v>978</v>
      </c>
      <c r="D15" s="175">
        <v>3.8E-3</v>
      </c>
    </row>
    <row r="16" spans="1:6" x14ac:dyDescent="0.25">
      <c r="A16" s="172" t="s">
        <v>244</v>
      </c>
      <c r="B16" s="173" t="s">
        <v>256</v>
      </c>
      <c r="C16" s="174">
        <v>768</v>
      </c>
      <c r="D16" s="175">
        <v>3.0000000000000001E-3</v>
      </c>
    </row>
    <row r="17" spans="1:4" x14ac:dyDescent="0.25">
      <c r="A17" s="172" t="s">
        <v>244</v>
      </c>
      <c r="B17" s="173" t="s">
        <v>11</v>
      </c>
      <c r="C17" s="174">
        <v>764</v>
      </c>
      <c r="D17" s="175">
        <v>3.0000000000000001E-3</v>
      </c>
    </row>
    <row r="18" spans="1:4" x14ac:dyDescent="0.25">
      <c r="A18" s="172" t="s">
        <v>244</v>
      </c>
      <c r="B18" s="173" t="s">
        <v>108</v>
      </c>
      <c r="C18" s="174">
        <v>604</v>
      </c>
      <c r="D18" s="175">
        <v>2.3999999999999998E-3</v>
      </c>
    </row>
    <row r="19" spans="1:4" x14ac:dyDescent="0.25">
      <c r="A19" s="172" t="s">
        <v>244</v>
      </c>
      <c r="B19" s="173" t="s">
        <v>255</v>
      </c>
      <c r="C19" s="174">
        <v>528</v>
      </c>
      <c r="D19" s="175">
        <v>2.0999999999999999E-3</v>
      </c>
    </row>
    <row r="20" spans="1:4" x14ac:dyDescent="0.25">
      <c r="A20" s="172" t="s">
        <v>244</v>
      </c>
      <c r="B20" s="173" t="s">
        <v>109</v>
      </c>
      <c r="C20" s="174">
        <v>500</v>
      </c>
      <c r="D20" s="175">
        <v>2E-3</v>
      </c>
    </row>
    <row r="21" spans="1:4" x14ac:dyDescent="0.25">
      <c r="A21" s="172" t="s">
        <v>244</v>
      </c>
      <c r="B21" s="173" t="s">
        <v>248</v>
      </c>
      <c r="C21" s="174">
        <v>496</v>
      </c>
      <c r="D21" s="175">
        <v>1.9E-3</v>
      </c>
    </row>
    <row r="22" spans="1:4" x14ac:dyDescent="0.25">
      <c r="A22" s="172" t="s">
        <v>244</v>
      </c>
      <c r="B22" s="173" t="s">
        <v>258</v>
      </c>
      <c r="C22" s="174">
        <v>473</v>
      </c>
      <c r="D22" s="175">
        <v>1.9E-3</v>
      </c>
    </row>
    <row r="23" spans="1:4" x14ac:dyDescent="0.25">
      <c r="A23" s="172" t="s">
        <v>244</v>
      </c>
      <c r="B23" s="173" t="s">
        <v>253</v>
      </c>
      <c r="C23" s="174">
        <v>456</v>
      </c>
      <c r="D23" s="175">
        <v>1.8E-3</v>
      </c>
    </row>
    <row r="24" spans="1:4" x14ac:dyDescent="0.25">
      <c r="A24" s="172" t="s">
        <v>244</v>
      </c>
      <c r="B24" s="173" t="s">
        <v>13</v>
      </c>
      <c r="C24" s="174">
        <v>449</v>
      </c>
      <c r="D24" s="175">
        <v>1.8E-3</v>
      </c>
    </row>
    <row r="25" spans="1:4" x14ac:dyDescent="0.25">
      <c r="A25" s="172" t="s">
        <v>244</v>
      </c>
      <c r="B25" s="173" t="s">
        <v>251</v>
      </c>
      <c r="C25" s="174">
        <v>434</v>
      </c>
      <c r="D25" s="175">
        <v>1.6999999999999999E-3</v>
      </c>
    </row>
    <row r="26" spans="1:4" x14ac:dyDescent="0.25">
      <c r="A26" s="172" t="s">
        <v>244</v>
      </c>
      <c r="B26" s="173" t="s">
        <v>1</v>
      </c>
      <c r="C26" s="174">
        <v>390</v>
      </c>
      <c r="D26" s="175">
        <v>1.5E-3</v>
      </c>
    </row>
    <row r="27" spans="1:4" x14ac:dyDescent="0.25">
      <c r="A27" s="172" t="s">
        <v>244</v>
      </c>
      <c r="B27" s="173" t="s">
        <v>250</v>
      </c>
      <c r="C27" s="174">
        <v>381</v>
      </c>
      <c r="D27" s="175">
        <v>1.5E-3</v>
      </c>
    </row>
    <row r="28" spans="1:4" x14ac:dyDescent="0.25">
      <c r="A28" s="172" t="s">
        <v>244</v>
      </c>
      <c r="B28" s="173" t="s">
        <v>229</v>
      </c>
      <c r="C28" s="174">
        <v>374</v>
      </c>
      <c r="D28" s="175">
        <v>1.5E-3</v>
      </c>
    </row>
    <row r="29" spans="1:4" x14ac:dyDescent="0.25">
      <c r="A29" s="172" t="s">
        <v>244</v>
      </c>
      <c r="B29" s="173" t="s">
        <v>254</v>
      </c>
      <c r="C29" s="174">
        <v>343</v>
      </c>
      <c r="D29" s="175">
        <v>1.2999999999999999E-3</v>
      </c>
    </row>
    <row r="30" spans="1:4" x14ac:dyDescent="0.25">
      <c r="A30" s="172" t="s">
        <v>244</v>
      </c>
      <c r="B30" s="176" t="s">
        <v>252</v>
      </c>
      <c r="C30" s="174">
        <v>319</v>
      </c>
      <c r="D30" s="175">
        <v>1.2999999999999999E-3</v>
      </c>
    </row>
    <row r="31" spans="1:4" x14ac:dyDescent="0.25">
      <c r="A31" s="172" t="s">
        <v>244</v>
      </c>
      <c r="B31" s="173" t="s">
        <v>257</v>
      </c>
      <c r="C31" s="174">
        <v>306</v>
      </c>
      <c r="D31" s="175">
        <v>1.1999999999999999E-3</v>
      </c>
    </row>
    <row r="32" spans="1:4" x14ac:dyDescent="0.25">
      <c r="A32" s="172" t="s">
        <v>244</v>
      </c>
      <c r="B32" s="173" t="s">
        <v>249</v>
      </c>
      <c r="C32" s="174">
        <v>293</v>
      </c>
      <c r="D32" s="175">
        <v>1.1999999999999999E-3</v>
      </c>
    </row>
    <row r="33" spans="1:4" x14ac:dyDescent="0.25">
      <c r="A33" s="172" t="s">
        <v>244</v>
      </c>
      <c r="B33" s="177" t="s">
        <v>245</v>
      </c>
      <c r="C33" s="178">
        <v>245</v>
      </c>
      <c r="D33" s="179">
        <v>1E-3</v>
      </c>
    </row>
  </sheetData>
  <sortState xmlns:xlrd2="http://schemas.microsoft.com/office/spreadsheetml/2017/richdata2" ref="A2:D33">
    <sortCondition descending="1" ref="C4"/>
  </sortState>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5"/>
  <sheetViews>
    <sheetView zoomScale="130" zoomScaleNormal="130" workbookViewId="0">
      <selection activeCell="A25" sqref="A25:A27"/>
    </sheetView>
  </sheetViews>
  <sheetFormatPr defaultRowHeight="12.5" x14ac:dyDescent="0.25"/>
  <cols>
    <col min="1" max="1" width="25.54296875" bestFit="1" customWidth="1"/>
    <col min="2" max="3" width="14.36328125" customWidth="1"/>
  </cols>
  <sheetData>
    <row r="1" spans="1:2" ht="25.5" thickBot="1" x14ac:dyDescent="0.3">
      <c r="A1" s="185" t="s">
        <v>3</v>
      </c>
      <c r="B1" s="186" t="s">
        <v>392</v>
      </c>
    </row>
    <row r="2" spans="1:2" ht="13" thickBot="1" x14ac:dyDescent="0.3">
      <c r="A2" s="187" t="s">
        <v>2</v>
      </c>
      <c r="B2" s="188">
        <v>12614</v>
      </c>
    </row>
    <row r="3" spans="1:2" ht="13" thickBot="1" x14ac:dyDescent="0.3">
      <c r="A3" s="187" t="s">
        <v>330</v>
      </c>
      <c r="B3" s="188">
        <v>1211</v>
      </c>
    </row>
    <row r="4" spans="1:2" ht="13" thickBot="1" x14ac:dyDescent="0.3">
      <c r="A4" s="187" t="s">
        <v>5</v>
      </c>
      <c r="B4" s="188">
        <v>982</v>
      </c>
    </row>
    <row r="5" spans="1:2" ht="13" thickBot="1" x14ac:dyDescent="0.3">
      <c r="A5" s="187" t="s">
        <v>4</v>
      </c>
      <c r="B5" s="188">
        <v>884</v>
      </c>
    </row>
    <row r="6" spans="1:2" ht="13" thickBot="1" x14ac:dyDescent="0.3">
      <c r="A6" s="187" t="s">
        <v>7</v>
      </c>
      <c r="B6" s="188">
        <v>532</v>
      </c>
    </row>
    <row r="7" spans="1:2" ht="13" thickBot="1" x14ac:dyDescent="0.3">
      <c r="A7" s="187" t="s">
        <v>14</v>
      </c>
      <c r="B7" s="188">
        <v>478</v>
      </c>
    </row>
    <row r="8" spans="1:2" ht="13" thickBot="1" x14ac:dyDescent="0.3">
      <c r="A8" s="187" t="s">
        <v>8</v>
      </c>
      <c r="B8" s="188">
        <v>368</v>
      </c>
    </row>
    <row r="9" spans="1:2" ht="13" thickBot="1" x14ac:dyDescent="0.3">
      <c r="A9" s="187" t="s">
        <v>0</v>
      </c>
      <c r="B9" s="188">
        <v>352</v>
      </c>
    </row>
    <row r="10" spans="1:2" ht="13" thickBot="1" x14ac:dyDescent="0.3">
      <c r="A10" s="187" t="s">
        <v>355</v>
      </c>
      <c r="B10" s="188">
        <v>352</v>
      </c>
    </row>
    <row r="11" spans="1:2" ht="13" thickBot="1" x14ac:dyDescent="0.3">
      <c r="A11" s="187" t="s">
        <v>9</v>
      </c>
      <c r="B11" s="188">
        <v>290</v>
      </c>
    </row>
    <row r="12" spans="1:2" ht="13" thickBot="1" x14ac:dyDescent="0.3">
      <c r="A12" s="187" t="s">
        <v>1</v>
      </c>
      <c r="B12" s="188">
        <v>267</v>
      </c>
    </row>
    <row r="13" spans="1:2" x14ac:dyDescent="0.25">
      <c r="A13" s="189"/>
    </row>
    <row r="15" spans="1:2" x14ac:dyDescent="0.25">
      <c r="A15" s="189"/>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6"/>
  <sheetViews>
    <sheetView zoomScale="145" zoomScaleNormal="145" workbookViewId="0">
      <selection activeCell="E11" sqref="E11"/>
    </sheetView>
  </sheetViews>
  <sheetFormatPr defaultRowHeight="12.5" x14ac:dyDescent="0.25"/>
  <cols>
    <col min="1" max="1" width="17.453125" bestFit="1" customWidth="1"/>
    <col min="2" max="2" width="14.6328125" bestFit="1" customWidth="1"/>
    <col min="3" max="3" width="15.90625" bestFit="1" customWidth="1"/>
    <col min="4" max="4" width="1.453125" customWidth="1"/>
    <col min="5" max="5" width="14.1796875" customWidth="1"/>
    <col min="6" max="7" width="10.1796875" customWidth="1"/>
  </cols>
  <sheetData>
    <row r="1" spans="1:7" ht="25" x14ac:dyDescent="0.25">
      <c r="B1" s="88" t="s">
        <v>398</v>
      </c>
      <c r="C1" s="88" t="s">
        <v>399</v>
      </c>
      <c r="F1" s="200" t="s">
        <v>398</v>
      </c>
      <c r="G1" s="201" t="s">
        <v>399</v>
      </c>
    </row>
    <row r="2" spans="1:7" x14ac:dyDescent="0.25">
      <c r="A2" s="198" t="s">
        <v>2</v>
      </c>
      <c r="B2" s="199">
        <v>6072</v>
      </c>
      <c r="C2">
        <v>4379</v>
      </c>
      <c r="E2" s="198" t="s">
        <v>2</v>
      </c>
      <c r="F2" s="199">
        <v>6072</v>
      </c>
      <c r="G2">
        <v>4379</v>
      </c>
    </row>
    <row r="3" spans="1:7" x14ac:dyDescent="0.25">
      <c r="A3" s="198" t="s">
        <v>7</v>
      </c>
      <c r="B3" s="199">
        <v>686</v>
      </c>
      <c r="C3">
        <v>490</v>
      </c>
      <c r="E3" s="198" t="s">
        <v>6</v>
      </c>
      <c r="F3" s="199">
        <v>755</v>
      </c>
      <c r="G3">
        <f>C3+C4+C5</f>
        <v>931</v>
      </c>
    </row>
    <row r="4" spans="1:7" x14ac:dyDescent="0.25">
      <c r="A4" s="198" t="s">
        <v>5</v>
      </c>
      <c r="B4" s="199">
        <v>632</v>
      </c>
      <c r="C4">
        <v>425</v>
      </c>
      <c r="E4" s="198" t="s">
        <v>7</v>
      </c>
      <c r="F4" s="199">
        <v>686</v>
      </c>
      <c r="G4">
        <v>490</v>
      </c>
    </row>
    <row r="5" spans="1:7" x14ac:dyDescent="0.25">
      <c r="A5" s="198" t="s">
        <v>6</v>
      </c>
      <c r="B5" s="199">
        <v>37</v>
      </c>
      <c r="C5">
        <v>16</v>
      </c>
      <c r="E5" s="198" t="s">
        <v>5</v>
      </c>
      <c r="F5" s="199">
        <v>632</v>
      </c>
      <c r="G5">
        <v>425</v>
      </c>
    </row>
    <row r="6" spans="1:7" x14ac:dyDescent="0.25">
      <c r="A6" s="198" t="s">
        <v>259</v>
      </c>
      <c r="B6" s="199">
        <v>593</v>
      </c>
      <c r="C6">
        <v>411</v>
      </c>
      <c r="E6" s="198" t="s">
        <v>4</v>
      </c>
      <c r="F6" s="199">
        <v>521</v>
      </c>
      <c r="G6">
        <v>363</v>
      </c>
    </row>
    <row r="7" spans="1:7" x14ac:dyDescent="0.25">
      <c r="A7" s="198" t="s">
        <v>135</v>
      </c>
      <c r="B7" s="199">
        <v>125</v>
      </c>
      <c r="C7">
        <v>59</v>
      </c>
      <c r="E7" s="198" t="s">
        <v>9</v>
      </c>
      <c r="F7" s="199">
        <v>469</v>
      </c>
      <c r="G7">
        <v>313</v>
      </c>
    </row>
    <row r="8" spans="1:7" x14ac:dyDescent="0.25">
      <c r="A8" s="198" t="s">
        <v>4</v>
      </c>
      <c r="B8" s="199">
        <v>521</v>
      </c>
      <c r="C8">
        <v>363</v>
      </c>
      <c r="E8" s="198" t="s">
        <v>0</v>
      </c>
      <c r="F8" s="199">
        <v>374</v>
      </c>
      <c r="G8">
        <v>258</v>
      </c>
    </row>
    <row r="9" spans="1:7" x14ac:dyDescent="0.25">
      <c r="A9" s="198" t="s">
        <v>9</v>
      </c>
      <c r="B9" s="199">
        <v>469</v>
      </c>
      <c r="C9">
        <v>313</v>
      </c>
      <c r="E9" s="198" t="s">
        <v>10</v>
      </c>
      <c r="F9" s="199">
        <v>370</v>
      </c>
      <c r="G9">
        <v>300</v>
      </c>
    </row>
    <row r="10" spans="1:7" x14ac:dyDescent="0.25">
      <c r="A10" s="198" t="s">
        <v>0</v>
      </c>
      <c r="B10" s="199">
        <v>374</v>
      </c>
      <c r="C10">
        <v>258</v>
      </c>
      <c r="E10" s="198" t="s">
        <v>312</v>
      </c>
      <c r="F10" s="199">
        <v>325</v>
      </c>
      <c r="G10">
        <v>287</v>
      </c>
    </row>
    <row r="11" spans="1:7" x14ac:dyDescent="0.25">
      <c r="A11" s="198" t="s">
        <v>10</v>
      </c>
      <c r="B11" s="199">
        <v>370</v>
      </c>
      <c r="C11">
        <v>300</v>
      </c>
      <c r="E11" s="198" t="s">
        <v>108</v>
      </c>
      <c r="F11" s="199">
        <v>301</v>
      </c>
      <c r="G11">
        <v>215</v>
      </c>
    </row>
    <row r="12" spans="1:7" x14ac:dyDescent="0.25">
      <c r="A12" s="198" t="s">
        <v>312</v>
      </c>
      <c r="B12" s="199">
        <v>325</v>
      </c>
      <c r="C12">
        <v>287</v>
      </c>
      <c r="E12" s="198" t="s">
        <v>1</v>
      </c>
      <c r="F12" s="199">
        <v>265</v>
      </c>
      <c r="G12">
        <v>192</v>
      </c>
    </row>
    <row r="13" spans="1:7" x14ac:dyDescent="0.25">
      <c r="A13" s="198" t="s">
        <v>353</v>
      </c>
      <c r="B13" s="199">
        <v>301</v>
      </c>
      <c r="C13">
        <v>215</v>
      </c>
      <c r="E13" s="198" t="s">
        <v>248</v>
      </c>
      <c r="F13" s="199">
        <v>210</v>
      </c>
      <c r="G13">
        <v>144</v>
      </c>
    </row>
    <row r="14" spans="1:7" x14ac:dyDescent="0.25">
      <c r="A14" s="198" t="s">
        <v>1</v>
      </c>
      <c r="B14" s="199">
        <v>265</v>
      </c>
      <c r="C14">
        <v>192</v>
      </c>
    </row>
    <row r="15" spans="1:7" x14ac:dyDescent="0.25">
      <c r="A15" s="198" t="s">
        <v>248</v>
      </c>
      <c r="B15" s="199">
        <v>210</v>
      </c>
      <c r="C15">
        <v>144</v>
      </c>
    </row>
    <row r="16" spans="1:7" x14ac:dyDescent="0.25">
      <c r="A16" s="198" t="s">
        <v>352</v>
      </c>
      <c r="B16" s="199">
        <v>187</v>
      </c>
    </row>
    <row r="17" spans="1:2" x14ac:dyDescent="0.25">
      <c r="A17" s="198" t="s">
        <v>301</v>
      </c>
      <c r="B17" s="199">
        <v>173</v>
      </c>
    </row>
    <row r="18" spans="1:2" x14ac:dyDescent="0.25">
      <c r="A18" s="198" t="s">
        <v>252</v>
      </c>
      <c r="B18" s="199">
        <v>133</v>
      </c>
    </row>
    <row r="19" spans="1:2" x14ac:dyDescent="0.25">
      <c r="A19" s="198" t="s">
        <v>14</v>
      </c>
      <c r="B19" s="199">
        <v>120</v>
      </c>
    </row>
    <row r="20" spans="1:2" x14ac:dyDescent="0.25">
      <c r="A20" s="198" t="s">
        <v>228</v>
      </c>
      <c r="B20" s="199">
        <v>99</v>
      </c>
    </row>
    <row r="21" spans="1:2" x14ac:dyDescent="0.25">
      <c r="A21" s="198" t="s">
        <v>11</v>
      </c>
      <c r="B21" s="199">
        <v>88</v>
      </c>
    </row>
    <row r="22" spans="1:2" x14ac:dyDescent="0.25">
      <c r="A22" s="198" t="s">
        <v>138</v>
      </c>
      <c r="B22" s="199">
        <v>45</v>
      </c>
    </row>
    <row r="23" spans="1:2" x14ac:dyDescent="0.25">
      <c r="A23" s="198" t="s">
        <v>251</v>
      </c>
      <c r="B23" s="199">
        <v>42</v>
      </c>
    </row>
    <row r="24" spans="1:2" x14ac:dyDescent="0.25">
      <c r="A24" s="198" t="s">
        <v>254</v>
      </c>
      <c r="B24" s="199">
        <v>42</v>
      </c>
    </row>
    <row r="25" spans="1:2" x14ac:dyDescent="0.25">
      <c r="A25" s="198" t="s">
        <v>6</v>
      </c>
      <c r="B25" s="199">
        <v>37</v>
      </c>
    </row>
    <row r="26" spans="1:2" x14ac:dyDescent="0.25">
      <c r="A26" s="198" t="s">
        <v>351</v>
      </c>
      <c r="B26" s="199">
        <v>30</v>
      </c>
    </row>
    <row r="27" spans="1:2" x14ac:dyDescent="0.25">
      <c r="A27" s="198" t="s">
        <v>8</v>
      </c>
      <c r="B27" s="199">
        <v>21</v>
      </c>
    </row>
    <row r="28" spans="1:2" x14ac:dyDescent="0.25">
      <c r="A28" s="198" t="s">
        <v>15</v>
      </c>
      <c r="B28" s="199">
        <v>20</v>
      </c>
    </row>
    <row r="29" spans="1:2" x14ac:dyDescent="0.25">
      <c r="A29" s="198" t="s">
        <v>257</v>
      </c>
      <c r="B29" s="199">
        <v>20</v>
      </c>
    </row>
    <row r="30" spans="1:2" x14ac:dyDescent="0.25">
      <c r="A30" s="198" t="s">
        <v>229</v>
      </c>
      <c r="B30" s="199">
        <v>18</v>
      </c>
    </row>
    <row r="31" spans="1:2" x14ac:dyDescent="0.25">
      <c r="A31" s="198" t="s">
        <v>139</v>
      </c>
      <c r="B31" s="199">
        <v>18</v>
      </c>
    </row>
    <row r="32" spans="1:2" x14ac:dyDescent="0.25">
      <c r="A32" s="198" t="s">
        <v>291</v>
      </c>
      <c r="B32" s="199">
        <v>16</v>
      </c>
    </row>
    <row r="33" spans="1:2" x14ac:dyDescent="0.25">
      <c r="A33" s="198" t="s">
        <v>258</v>
      </c>
      <c r="B33" s="199">
        <v>16</v>
      </c>
    </row>
    <row r="34" spans="1:2" x14ac:dyDescent="0.25">
      <c r="A34" s="198" t="s">
        <v>105</v>
      </c>
      <c r="B34" s="199">
        <v>14</v>
      </c>
    </row>
    <row r="35" spans="1:2" x14ac:dyDescent="0.25">
      <c r="A35" s="198" t="s">
        <v>281</v>
      </c>
      <c r="B35" s="199">
        <v>13</v>
      </c>
    </row>
    <row r="36" spans="1:2" x14ac:dyDescent="0.25">
      <c r="A36" s="198" t="s">
        <v>346</v>
      </c>
      <c r="B36" s="199">
        <v>12</v>
      </c>
    </row>
    <row r="37" spans="1:2" x14ac:dyDescent="0.25">
      <c r="A37" s="198" t="s">
        <v>336</v>
      </c>
      <c r="B37" s="199">
        <v>11</v>
      </c>
    </row>
    <row r="38" spans="1:2" x14ac:dyDescent="0.25">
      <c r="A38" s="198" t="s">
        <v>276</v>
      </c>
      <c r="B38" s="199">
        <v>10</v>
      </c>
    </row>
    <row r="39" spans="1:2" x14ac:dyDescent="0.25">
      <c r="A39" s="198" t="s">
        <v>295</v>
      </c>
      <c r="B39" s="199">
        <v>9</v>
      </c>
    </row>
    <row r="40" spans="1:2" x14ac:dyDescent="0.25">
      <c r="A40" s="198" t="s">
        <v>106</v>
      </c>
      <c r="B40" s="199">
        <v>9</v>
      </c>
    </row>
    <row r="41" spans="1:2" x14ac:dyDescent="0.25">
      <c r="A41" s="198" t="s">
        <v>256</v>
      </c>
      <c r="B41" s="199">
        <v>5</v>
      </c>
    </row>
    <row r="42" spans="1:2" x14ac:dyDescent="0.25">
      <c r="A42" s="198" t="s">
        <v>264</v>
      </c>
      <c r="B42" s="199">
        <v>5</v>
      </c>
    </row>
    <row r="43" spans="1:2" x14ac:dyDescent="0.25">
      <c r="A43" s="198" t="s">
        <v>294</v>
      </c>
      <c r="B43" s="199">
        <v>4</v>
      </c>
    </row>
    <row r="44" spans="1:2" x14ac:dyDescent="0.25">
      <c r="A44" s="198" t="s">
        <v>267</v>
      </c>
      <c r="B44" s="199">
        <v>4</v>
      </c>
    </row>
    <row r="45" spans="1:2" x14ac:dyDescent="0.25">
      <c r="A45" s="198" t="s">
        <v>347</v>
      </c>
      <c r="B45" s="199">
        <v>4</v>
      </c>
    </row>
    <row r="46" spans="1:2" x14ac:dyDescent="0.25">
      <c r="A46" s="198" t="s">
        <v>12</v>
      </c>
      <c r="B46" s="199">
        <v>4</v>
      </c>
    </row>
    <row r="47" spans="1:2" x14ac:dyDescent="0.25">
      <c r="A47" s="198" t="s">
        <v>272</v>
      </c>
      <c r="B47" s="199">
        <v>2</v>
      </c>
    </row>
    <row r="48" spans="1:2" x14ac:dyDescent="0.25">
      <c r="A48" s="198" t="s">
        <v>289</v>
      </c>
      <c r="B48" s="199">
        <v>2</v>
      </c>
    </row>
    <row r="49" spans="1:2" x14ac:dyDescent="0.25">
      <c r="A49" s="198" t="s">
        <v>261</v>
      </c>
      <c r="B49" s="199">
        <v>2</v>
      </c>
    </row>
    <row r="50" spans="1:2" x14ac:dyDescent="0.25">
      <c r="A50" s="198" t="s">
        <v>394</v>
      </c>
      <c r="B50" s="199">
        <v>2</v>
      </c>
    </row>
    <row r="51" spans="1:2" x14ac:dyDescent="0.25">
      <c r="A51" s="198" t="s">
        <v>395</v>
      </c>
      <c r="B51" s="199">
        <v>2</v>
      </c>
    </row>
    <row r="52" spans="1:2" x14ac:dyDescent="0.25">
      <c r="A52" s="198" t="s">
        <v>109</v>
      </c>
      <c r="B52" s="199">
        <v>2</v>
      </c>
    </row>
    <row r="53" spans="1:2" x14ac:dyDescent="0.25">
      <c r="A53" s="198" t="s">
        <v>341</v>
      </c>
      <c r="B53" s="199">
        <v>2</v>
      </c>
    </row>
    <row r="54" spans="1:2" x14ac:dyDescent="0.25">
      <c r="A54" s="198" t="s">
        <v>396</v>
      </c>
      <c r="B54" s="199">
        <v>2</v>
      </c>
    </row>
    <row r="55" spans="1:2" x14ac:dyDescent="0.25">
      <c r="A55" s="198" t="s">
        <v>397</v>
      </c>
      <c r="B55" s="199">
        <v>2</v>
      </c>
    </row>
    <row r="56" spans="1:2" x14ac:dyDescent="0.25">
      <c r="A56" s="198" t="s">
        <v>255</v>
      </c>
      <c r="B56" s="199">
        <v>1</v>
      </c>
    </row>
  </sheetData>
  <sortState xmlns:xlrd2="http://schemas.microsoft.com/office/spreadsheetml/2017/richdata2" ref="E2:G11">
    <sortCondition descending="1" ref="F3"/>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5"/>
  <sheetViews>
    <sheetView zoomScale="130" zoomScaleNormal="130" workbookViewId="0">
      <selection activeCell="C3" sqref="C3:C12"/>
    </sheetView>
  </sheetViews>
  <sheetFormatPr defaultRowHeight="12.5" x14ac:dyDescent="0.25"/>
  <cols>
    <col min="1" max="1" width="3" bestFit="1" customWidth="1"/>
    <col min="2" max="2" width="22.08984375" bestFit="1" customWidth="1"/>
    <col min="3" max="3" width="14.54296875" bestFit="1" customWidth="1"/>
    <col min="4" max="4" width="19.90625" bestFit="1" customWidth="1"/>
  </cols>
  <sheetData>
    <row r="1" spans="1:8" x14ac:dyDescent="0.25">
      <c r="B1" t="s">
        <v>411</v>
      </c>
    </row>
    <row r="2" spans="1:8" x14ac:dyDescent="0.25">
      <c r="B2" s="206" t="s">
        <v>3</v>
      </c>
      <c r="C2" s="206" t="s">
        <v>408</v>
      </c>
      <c r="D2" s="206" t="s">
        <v>409</v>
      </c>
    </row>
    <row r="3" spans="1:8" x14ac:dyDescent="0.25">
      <c r="A3">
        <v>1</v>
      </c>
      <c r="B3" t="s">
        <v>2</v>
      </c>
      <c r="C3" s="202">
        <v>27621</v>
      </c>
      <c r="D3" s="203">
        <v>8020</v>
      </c>
    </row>
    <row r="4" spans="1:8" x14ac:dyDescent="0.25">
      <c r="A4">
        <v>2</v>
      </c>
      <c r="B4" t="s">
        <v>7</v>
      </c>
      <c r="C4" s="202">
        <v>1914</v>
      </c>
      <c r="D4" s="203">
        <v>593</v>
      </c>
      <c r="F4" t="s">
        <v>332</v>
      </c>
      <c r="G4" s="202">
        <v>3082</v>
      </c>
      <c r="H4" s="203">
        <v>1549</v>
      </c>
    </row>
    <row r="5" spans="1:8" x14ac:dyDescent="0.25">
      <c r="A5">
        <v>3</v>
      </c>
      <c r="B5" t="s">
        <v>10</v>
      </c>
      <c r="C5" s="202">
        <v>1584</v>
      </c>
      <c r="D5" s="203">
        <v>913</v>
      </c>
    </row>
    <row r="6" spans="1:8" x14ac:dyDescent="0.25">
      <c r="A6">
        <v>4</v>
      </c>
      <c r="B6" t="s">
        <v>312</v>
      </c>
      <c r="C6" s="202">
        <v>1569</v>
      </c>
      <c r="D6" s="203">
        <v>1182</v>
      </c>
    </row>
    <row r="7" spans="1:8" x14ac:dyDescent="0.25">
      <c r="A7">
        <v>5</v>
      </c>
      <c r="B7" t="s">
        <v>5</v>
      </c>
      <c r="C7" s="202">
        <v>1330</v>
      </c>
      <c r="D7" s="203">
        <v>396</v>
      </c>
    </row>
    <row r="8" spans="1:8" x14ac:dyDescent="0.25">
      <c r="A8">
        <v>6</v>
      </c>
      <c r="B8" t="s">
        <v>4</v>
      </c>
      <c r="C8" s="202">
        <v>902</v>
      </c>
      <c r="D8" s="203">
        <v>451</v>
      </c>
    </row>
    <row r="9" spans="1:8" x14ac:dyDescent="0.25">
      <c r="A9">
        <v>7</v>
      </c>
      <c r="B9" t="s">
        <v>108</v>
      </c>
      <c r="C9" s="202">
        <v>717</v>
      </c>
      <c r="D9" s="203">
        <v>324</v>
      </c>
    </row>
    <row r="10" spans="1:8" x14ac:dyDescent="0.25">
      <c r="A10">
        <v>8</v>
      </c>
      <c r="B10" s="194" t="s">
        <v>9</v>
      </c>
      <c r="C10" s="202">
        <v>656</v>
      </c>
      <c r="D10" s="203">
        <v>292</v>
      </c>
    </row>
    <row r="11" spans="1:8" x14ac:dyDescent="0.25">
      <c r="A11">
        <v>9</v>
      </c>
      <c r="B11" s="194" t="s">
        <v>0</v>
      </c>
      <c r="C11" s="202">
        <v>406</v>
      </c>
      <c r="D11" s="203">
        <v>194</v>
      </c>
    </row>
    <row r="12" spans="1:8" x14ac:dyDescent="0.25">
      <c r="A12">
        <v>10</v>
      </c>
      <c r="B12" t="s">
        <v>410</v>
      </c>
      <c r="C12" s="202">
        <v>368</v>
      </c>
      <c r="D12" s="203">
        <v>368</v>
      </c>
    </row>
    <row r="13" spans="1:8" x14ac:dyDescent="0.25">
      <c r="B13" t="s">
        <v>248</v>
      </c>
      <c r="C13" s="202">
        <v>368</v>
      </c>
      <c r="D13" s="203">
        <v>117</v>
      </c>
    </row>
    <row r="14" spans="1:8" x14ac:dyDescent="0.25">
      <c r="B14" t="s">
        <v>1</v>
      </c>
      <c r="C14" s="202">
        <v>340</v>
      </c>
      <c r="D14" s="203">
        <v>169</v>
      </c>
    </row>
    <row r="15" spans="1:8" x14ac:dyDescent="0.25">
      <c r="B15" t="s">
        <v>252</v>
      </c>
      <c r="C15" s="202">
        <v>231</v>
      </c>
      <c r="D15" s="203">
        <v>104</v>
      </c>
    </row>
    <row r="16" spans="1:8" x14ac:dyDescent="0.25">
      <c r="B16" t="s">
        <v>13</v>
      </c>
      <c r="C16" s="202">
        <v>212</v>
      </c>
      <c r="D16" s="203">
        <v>102</v>
      </c>
    </row>
    <row r="17" spans="2:4" x14ac:dyDescent="0.25">
      <c r="B17" t="s">
        <v>247</v>
      </c>
      <c r="C17" s="202">
        <v>207</v>
      </c>
      <c r="D17" s="203">
        <v>80</v>
      </c>
    </row>
    <row r="18" spans="2:4" x14ac:dyDescent="0.25">
      <c r="B18" t="s">
        <v>333</v>
      </c>
      <c r="C18" s="202">
        <v>187</v>
      </c>
      <c r="D18" s="203">
        <v>118</v>
      </c>
    </row>
    <row r="19" spans="2:4" x14ac:dyDescent="0.25">
      <c r="B19" t="s">
        <v>254</v>
      </c>
      <c r="C19" s="202">
        <v>153</v>
      </c>
      <c r="D19" s="203">
        <v>96</v>
      </c>
    </row>
    <row r="20" spans="2:4" x14ac:dyDescent="0.25">
      <c r="B20" t="s">
        <v>337</v>
      </c>
      <c r="C20" s="202">
        <v>139</v>
      </c>
      <c r="D20" s="203">
        <v>54</v>
      </c>
    </row>
    <row r="21" spans="2:4" x14ac:dyDescent="0.25">
      <c r="B21" t="s">
        <v>14</v>
      </c>
      <c r="C21" s="202">
        <v>136</v>
      </c>
      <c r="D21" s="203">
        <v>72</v>
      </c>
    </row>
    <row r="22" spans="2:4" x14ac:dyDescent="0.25">
      <c r="B22" t="s">
        <v>334</v>
      </c>
      <c r="C22" s="202">
        <v>134</v>
      </c>
      <c r="D22" s="203">
        <v>39</v>
      </c>
    </row>
    <row r="23" spans="2:4" x14ac:dyDescent="0.25">
      <c r="B23" s="194" t="s">
        <v>228</v>
      </c>
      <c r="C23" s="202">
        <v>124</v>
      </c>
      <c r="D23" s="203">
        <v>80</v>
      </c>
    </row>
    <row r="24" spans="2:4" x14ac:dyDescent="0.25">
      <c r="B24" t="s">
        <v>339</v>
      </c>
      <c r="C24" s="202">
        <v>110</v>
      </c>
      <c r="D24" s="203">
        <v>28</v>
      </c>
    </row>
    <row r="25" spans="2:4" x14ac:dyDescent="0.25">
      <c r="B25" t="s">
        <v>12</v>
      </c>
      <c r="C25" s="202">
        <v>61</v>
      </c>
      <c r="D25" s="203">
        <v>12</v>
      </c>
    </row>
    <row r="26" spans="2:4" x14ac:dyDescent="0.25">
      <c r="B26" t="s">
        <v>15</v>
      </c>
      <c r="C26" s="202">
        <v>59</v>
      </c>
      <c r="D26" s="203">
        <v>27</v>
      </c>
    </row>
    <row r="27" spans="2:4" x14ac:dyDescent="0.25">
      <c r="B27" t="s">
        <v>257</v>
      </c>
      <c r="C27" s="202">
        <v>59</v>
      </c>
      <c r="D27" s="203">
        <v>26</v>
      </c>
    </row>
    <row r="28" spans="2:4" x14ac:dyDescent="0.25">
      <c r="B28" t="s">
        <v>251</v>
      </c>
      <c r="C28" s="202">
        <v>51</v>
      </c>
      <c r="D28" s="203">
        <v>24</v>
      </c>
    </row>
    <row r="29" spans="2:4" x14ac:dyDescent="0.25">
      <c r="B29" t="s">
        <v>340</v>
      </c>
      <c r="C29" s="202">
        <v>50</v>
      </c>
      <c r="D29" s="203">
        <v>24</v>
      </c>
    </row>
    <row r="30" spans="2:4" x14ac:dyDescent="0.25">
      <c r="B30" t="s">
        <v>260</v>
      </c>
      <c r="C30" s="202">
        <v>48</v>
      </c>
      <c r="D30" s="203">
        <v>20</v>
      </c>
    </row>
    <row r="31" spans="2:4" x14ac:dyDescent="0.25">
      <c r="B31" t="s">
        <v>278</v>
      </c>
      <c r="C31" s="202">
        <v>45</v>
      </c>
      <c r="D31" s="203">
        <v>20</v>
      </c>
    </row>
    <row r="32" spans="2:4" x14ac:dyDescent="0.25">
      <c r="B32" t="s">
        <v>394</v>
      </c>
      <c r="C32" s="202">
        <v>44</v>
      </c>
      <c r="D32" s="203">
        <v>22</v>
      </c>
    </row>
    <row r="33" spans="2:4" x14ac:dyDescent="0.25">
      <c r="B33" t="s">
        <v>11</v>
      </c>
      <c r="C33" s="202">
        <v>42</v>
      </c>
      <c r="D33" s="203">
        <v>21</v>
      </c>
    </row>
    <row r="34" spans="2:4" x14ac:dyDescent="0.25">
      <c r="B34" t="s">
        <v>258</v>
      </c>
      <c r="C34" s="202">
        <v>40</v>
      </c>
      <c r="D34" s="203">
        <v>13</v>
      </c>
    </row>
    <row r="35" spans="2:4" x14ac:dyDescent="0.25">
      <c r="B35" t="s">
        <v>403</v>
      </c>
      <c r="C35" s="202">
        <v>39</v>
      </c>
      <c r="D35" s="203">
        <v>10</v>
      </c>
    </row>
    <row r="36" spans="2:4" x14ac:dyDescent="0.25">
      <c r="B36" t="s">
        <v>264</v>
      </c>
      <c r="C36" s="202">
        <v>37</v>
      </c>
      <c r="D36" s="203">
        <v>13</v>
      </c>
    </row>
    <row r="37" spans="2:4" x14ac:dyDescent="0.25">
      <c r="B37" t="s">
        <v>8</v>
      </c>
      <c r="C37" s="202">
        <v>36</v>
      </c>
      <c r="D37" s="203">
        <v>19</v>
      </c>
    </row>
    <row r="38" spans="2:4" x14ac:dyDescent="0.25">
      <c r="B38" t="s">
        <v>338</v>
      </c>
      <c r="C38" s="202">
        <v>29</v>
      </c>
      <c r="D38" s="203">
        <v>28</v>
      </c>
    </row>
    <row r="39" spans="2:4" x14ac:dyDescent="0.25">
      <c r="B39" t="s">
        <v>6</v>
      </c>
      <c r="C39" s="202">
        <v>27</v>
      </c>
      <c r="D39" s="203">
        <v>11</v>
      </c>
    </row>
    <row r="40" spans="2:4" x14ac:dyDescent="0.25">
      <c r="B40" t="s">
        <v>305</v>
      </c>
      <c r="C40" s="202">
        <v>27</v>
      </c>
      <c r="D40" s="203">
        <v>5</v>
      </c>
    </row>
    <row r="41" spans="2:4" x14ac:dyDescent="0.25">
      <c r="B41" t="s">
        <v>139</v>
      </c>
      <c r="C41" s="202">
        <v>26</v>
      </c>
      <c r="D41" s="203">
        <v>13</v>
      </c>
    </row>
    <row r="42" spans="2:4" x14ac:dyDescent="0.25">
      <c r="B42" s="194" t="s">
        <v>346</v>
      </c>
      <c r="C42" s="202">
        <v>22</v>
      </c>
      <c r="D42" s="203">
        <v>11</v>
      </c>
    </row>
    <row r="43" spans="2:4" x14ac:dyDescent="0.25">
      <c r="B43" t="s">
        <v>138</v>
      </c>
      <c r="C43" s="202">
        <v>21</v>
      </c>
      <c r="D43" s="203">
        <v>11</v>
      </c>
    </row>
    <row r="44" spans="2:4" x14ac:dyDescent="0.25">
      <c r="B44" s="194" t="s">
        <v>276</v>
      </c>
      <c r="C44" s="202">
        <v>12</v>
      </c>
      <c r="D44" s="203">
        <v>5</v>
      </c>
    </row>
    <row r="45" spans="2:4" x14ac:dyDescent="0.25">
      <c r="B45" t="s">
        <v>406</v>
      </c>
      <c r="C45" s="202">
        <v>12</v>
      </c>
      <c r="D45" s="203">
        <v>1</v>
      </c>
    </row>
    <row r="46" spans="2:4" x14ac:dyDescent="0.25">
      <c r="B46" t="s">
        <v>348</v>
      </c>
      <c r="C46" s="202">
        <v>11</v>
      </c>
      <c r="D46" s="203">
        <v>8</v>
      </c>
    </row>
    <row r="47" spans="2:4" x14ac:dyDescent="0.25">
      <c r="B47" t="s">
        <v>342</v>
      </c>
      <c r="C47" s="202">
        <v>11</v>
      </c>
      <c r="D47" s="203">
        <v>6</v>
      </c>
    </row>
    <row r="48" spans="2:4" x14ac:dyDescent="0.25">
      <c r="B48" t="s">
        <v>229</v>
      </c>
      <c r="C48" s="202">
        <v>10</v>
      </c>
      <c r="D48" s="203">
        <v>8</v>
      </c>
    </row>
    <row r="49" spans="2:4" x14ac:dyDescent="0.25">
      <c r="B49" t="s">
        <v>281</v>
      </c>
      <c r="C49" s="202">
        <v>10</v>
      </c>
      <c r="D49" s="203">
        <v>6</v>
      </c>
    </row>
    <row r="50" spans="2:4" x14ac:dyDescent="0.25">
      <c r="B50" t="s">
        <v>106</v>
      </c>
      <c r="C50" s="202">
        <v>8</v>
      </c>
      <c r="D50" s="203">
        <v>6</v>
      </c>
    </row>
    <row r="51" spans="2:4" x14ac:dyDescent="0.25">
      <c r="B51" t="s">
        <v>291</v>
      </c>
      <c r="C51" s="202">
        <v>7</v>
      </c>
      <c r="D51" s="203">
        <v>6</v>
      </c>
    </row>
    <row r="52" spans="2:4" x14ac:dyDescent="0.25">
      <c r="B52" t="s">
        <v>336</v>
      </c>
      <c r="C52" s="202">
        <v>7</v>
      </c>
      <c r="D52" s="203">
        <v>4</v>
      </c>
    </row>
    <row r="53" spans="2:4" x14ac:dyDescent="0.25">
      <c r="B53" s="194" t="s">
        <v>345</v>
      </c>
      <c r="C53" s="202">
        <v>7</v>
      </c>
      <c r="D53" s="203">
        <v>3</v>
      </c>
    </row>
    <row r="54" spans="2:4" x14ac:dyDescent="0.25">
      <c r="B54" s="194" t="s">
        <v>272</v>
      </c>
      <c r="C54" s="202">
        <v>7</v>
      </c>
      <c r="D54" s="203">
        <v>1</v>
      </c>
    </row>
    <row r="55" spans="2:4" x14ac:dyDescent="0.25">
      <c r="B55" t="s">
        <v>105</v>
      </c>
      <c r="C55" s="202">
        <v>6</v>
      </c>
      <c r="D55" s="203">
        <v>6</v>
      </c>
    </row>
    <row r="56" spans="2:4" x14ac:dyDescent="0.25">
      <c r="B56" s="194" t="s">
        <v>268</v>
      </c>
      <c r="C56" s="202">
        <v>6</v>
      </c>
      <c r="D56" s="203">
        <v>3</v>
      </c>
    </row>
    <row r="57" spans="2:4" x14ac:dyDescent="0.25">
      <c r="B57" t="s">
        <v>407</v>
      </c>
      <c r="C57" s="202">
        <v>6</v>
      </c>
      <c r="D57" s="203">
        <v>1</v>
      </c>
    </row>
    <row r="58" spans="2:4" x14ac:dyDescent="0.25">
      <c r="B58" s="194" t="s">
        <v>295</v>
      </c>
      <c r="C58" s="202">
        <v>5</v>
      </c>
      <c r="D58" s="203">
        <v>3</v>
      </c>
    </row>
    <row r="59" spans="2:4" x14ac:dyDescent="0.25">
      <c r="B59" t="s">
        <v>255</v>
      </c>
      <c r="C59" s="202">
        <v>5</v>
      </c>
      <c r="D59" s="203">
        <v>3</v>
      </c>
    </row>
    <row r="60" spans="2:4" x14ac:dyDescent="0.25">
      <c r="B60" t="s">
        <v>267</v>
      </c>
      <c r="C60" s="202">
        <v>4</v>
      </c>
      <c r="D60" s="203">
        <v>2</v>
      </c>
    </row>
    <row r="61" spans="2:4" x14ac:dyDescent="0.25">
      <c r="B61" t="s">
        <v>344</v>
      </c>
      <c r="C61" s="202">
        <v>4</v>
      </c>
      <c r="D61" s="203">
        <v>2</v>
      </c>
    </row>
    <row r="62" spans="2:4" x14ac:dyDescent="0.25">
      <c r="B62" t="s">
        <v>347</v>
      </c>
      <c r="C62" s="202">
        <v>3</v>
      </c>
      <c r="D62" s="203">
        <v>1</v>
      </c>
    </row>
    <row r="63" spans="2:4" x14ac:dyDescent="0.25">
      <c r="B63" t="s">
        <v>350</v>
      </c>
      <c r="C63" s="202">
        <v>2</v>
      </c>
      <c r="D63" s="203">
        <v>2</v>
      </c>
    </row>
    <row r="64" spans="2:4" x14ac:dyDescent="0.25">
      <c r="B64" t="s">
        <v>335</v>
      </c>
      <c r="C64" s="202">
        <v>2</v>
      </c>
      <c r="D64" s="203">
        <v>2</v>
      </c>
    </row>
    <row r="65" spans="2:4" x14ac:dyDescent="0.25">
      <c r="B65" t="s">
        <v>343</v>
      </c>
      <c r="C65" s="202">
        <v>2</v>
      </c>
      <c r="D65" s="203">
        <v>2</v>
      </c>
    </row>
    <row r="66" spans="2:4" x14ac:dyDescent="0.25">
      <c r="B66" t="s">
        <v>401</v>
      </c>
      <c r="C66" s="202">
        <v>2</v>
      </c>
      <c r="D66" s="203">
        <v>1</v>
      </c>
    </row>
    <row r="67" spans="2:4" x14ac:dyDescent="0.25">
      <c r="B67" s="194" t="s">
        <v>289</v>
      </c>
      <c r="C67" s="202">
        <v>2</v>
      </c>
      <c r="D67" s="203">
        <v>1</v>
      </c>
    </row>
    <row r="68" spans="2:4" x14ac:dyDescent="0.25">
      <c r="B68" t="s">
        <v>275</v>
      </c>
      <c r="C68" s="202">
        <v>2</v>
      </c>
      <c r="D68" s="203">
        <v>1</v>
      </c>
    </row>
    <row r="69" spans="2:4" x14ac:dyDescent="0.25">
      <c r="B69" s="194" t="s">
        <v>402</v>
      </c>
      <c r="C69" s="202">
        <v>1</v>
      </c>
      <c r="D69" s="203">
        <v>1</v>
      </c>
    </row>
    <row r="70" spans="2:4" x14ac:dyDescent="0.25">
      <c r="B70" t="s">
        <v>262</v>
      </c>
      <c r="C70" s="202">
        <v>1</v>
      </c>
      <c r="D70" s="203">
        <v>1</v>
      </c>
    </row>
    <row r="71" spans="2:4" x14ac:dyDescent="0.25">
      <c r="B71" t="s">
        <v>311</v>
      </c>
      <c r="C71" s="202">
        <v>1</v>
      </c>
      <c r="D71" s="203">
        <v>1</v>
      </c>
    </row>
    <row r="72" spans="2:4" x14ac:dyDescent="0.25">
      <c r="B72" t="s">
        <v>404</v>
      </c>
      <c r="C72" s="202">
        <v>1</v>
      </c>
      <c r="D72" s="203">
        <v>1</v>
      </c>
    </row>
    <row r="73" spans="2:4" x14ac:dyDescent="0.25">
      <c r="B73" t="s">
        <v>405</v>
      </c>
      <c r="C73" s="202">
        <v>1</v>
      </c>
      <c r="D73" s="203">
        <v>1</v>
      </c>
    </row>
    <row r="74" spans="2:4" x14ac:dyDescent="0.25">
      <c r="B74" t="s">
        <v>349</v>
      </c>
      <c r="C74" s="202">
        <v>1</v>
      </c>
      <c r="D74" s="203">
        <v>1</v>
      </c>
    </row>
    <row r="75" spans="2:4" x14ac:dyDescent="0.25">
      <c r="B75" t="s">
        <v>109</v>
      </c>
      <c r="C75" s="204">
        <v>1</v>
      </c>
      <c r="D75" s="205">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3 Tiers Page 1</vt:lpstr>
      <vt:lpstr>3 Tiers, Page 2</vt:lpstr>
      <vt:lpstr>A Source</vt:lpstr>
      <vt:lpstr>B Source</vt:lpstr>
      <vt:lpstr>C Source</vt:lpstr>
      <vt:lpstr>D Source</vt:lpstr>
      <vt:lpstr>E Source</vt:lpstr>
      <vt:lpstr>'3 Tiers Page 1'!Print_Area</vt:lpstr>
      <vt:lpstr>'3 Tiers, Page 2'!Print_Area</vt:lpstr>
    </vt:vector>
  </TitlesOfParts>
  <Company>Public Health Seattle-King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 SKC Employee</dc:creator>
  <cp:lastModifiedBy>Negusse, Senayet</cp:lastModifiedBy>
  <cp:lastPrinted>2021-03-23T20:21:53Z</cp:lastPrinted>
  <dcterms:created xsi:type="dcterms:W3CDTF">2008-05-14T20:50:43Z</dcterms:created>
  <dcterms:modified xsi:type="dcterms:W3CDTF">2021-03-23T20:22:37Z</dcterms:modified>
</cp:coreProperties>
</file>