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7110" activeTab="0"/>
  </bookViews>
  <sheets>
    <sheet name="Escalation Tracking Tool (3)" sheetId="1" r:id="rId1"/>
    <sheet name="Sheet2" sheetId="2" r:id="rId2"/>
  </sheets>
  <definedNames>
    <definedName name="AllTasksLabel" localSheetId="0">'Escalation Tracking Tool (3)'!$A$14</definedName>
    <definedName name="AllTasksLabel">#REF!</definedName>
    <definedName name="EscBaseYear" localSheetId="0">'Escalation Tracking Tool (3)'!$E$4</definedName>
    <definedName name="EscBaseYear">#REF!</definedName>
    <definedName name="PrimeEscPercent" localSheetId="0">'Escalation Tracking Tool (3)'!$F$4</definedName>
    <definedName name="PrimeEscPercent">#REF!</definedName>
    <definedName name="TaskHeaderLabel" localSheetId="0">'Escalation Tracking Tool (3)'!$A$7</definedName>
    <definedName name="TaskHeaderLabel">#REF!</definedName>
  </definedNames>
  <calcPr fullCalcOnLoad="1"/>
</workbook>
</file>

<file path=xl/sharedStrings.xml><?xml version="1.0" encoding="utf-8"?>
<sst xmlns="http://schemas.openxmlformats.org/spreadsheetml/2006/main" count="39" uniqueCount="18">
  <si>
    <t>Total Planned</t>
  </si>
  <si>
    <t>Planned</t>
  </si>
  <si>
    <t>Actual</t>
  </si>
  <si>
    <t>Balance</t>
  </si>
  <si>
    <t>Hours</t>
  </si>
  <si>
    <t>All Tasks</t>
  </si>
  <si>
    <t>Labor (DL + IL)</t>
  </si>
  <si>
    <t>Escalated Labor</t>
  </si>
  <si>
    <t>Escalation Pool</t>
  </si>
  <si>
    <t>Base Year</t>
  </si>
  <si>
    <t>% hours used</t>
  </si>
  <si>
    <t>Task Name</t>
  </si>
  <si>
    <t>Esc Factor:</t>
  </si>
  <si>
    <t>Escalation %</t>
  </si>
  <si>
    <t>Task</t>
  </si>
  <si>
    <t>Subtask</t>
  </si>
  <si>
    <t>ProjectTitle</t>
  </si>
  <si>
    <t>Exhibit @ - Labor Escalation Pool Tracking Worksheet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</si>
</sst>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_);[Red]\(&quot;$&quot;#,##0.0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10" fontId="2" fillId="0" borderId="0" xfId="0" applyNumberFormat="1" applyFont="1" applyFill="1" applyAlignment="1">
      <alignment wrapText="1"/>
    </xf>
    <xf numFmtId="0" fontId="2" fillId="0" borderId="0" xfId="0" applyFont="1" applyAlignment="1">
      <alignment/>
    </xf>
    <xf numFmtId="10" fontId="2" fillId="0" borderId="0" xfId="58" applyNumberFormat="1" applyFont="1" applyFill="1" applyAlignment="1">
      <alignment horizontal="left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0" fontId="5" fillId="0" borderId="15" xfId="0" applyFont="1" applyFill="1" applyBorder="1" applyAlignment="1">
      <alignment horizontal="center" wrapText="1"/>
    </xf>
    <xf numFmtId="10" fontId="5" fillId="0" borderId="16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0" fontId="2" fillId="0" borderId="17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Border="1" applyAlignment="1">
      <alignment/>
    </xf>
    <xf numFmtId="10" fontId="2" fillId="0" borderId="11" xfId="0" applyNumberFormat="1" applyFont="1" applyFill="1" applyBorder="1" applyAlignment="1">
      <alignment/>
    </xf>
    <xf numFmtId="0" fontId="5" fillId="4" borderId="18" xfId="0" applyFont="1" applyFill="1" applyBorder="1" applyAlignment="1">
      <alignment/>
    </xf>
    <xf numFmtId="0" fontId="2" fillId="0" borderId="18" xfId="0" applyFont="1" applyBorder="1" applyAlignment="1">
      <alignment wrapText="1"/>
    </xf>
    <xf numFmtId="0" fontId="5" fillId="4" borderId="18" xfId="0" applyFont="1" applyFill="1" applyBorder="1" applyAlignment="1">
      <alignment wrapText="1"/>
    </xf>
    <xf numFmtId="2" fontId="2" fillId="32" borderId="11" xfId="0" applyNumberFormat="1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 horizontal="center"/>
      <protection locked="0"/>
    </xf>
    <xf numFmtId="10" fontId="2" fillId="32" borderId="13" xfId="58" applyNumberFormat="1" applyFont="1" applyFill="1" applyBorder="1" applyAlignment="1" applyProtection="1">
      <alignment horizontal="center"/>
      <protection locked="0"/>
    </xf>
    <xf numFmtId="164" fontId="2" fillId="32" borderId="11" xfId="0" applyNumberFormat="1" applyFont="1" applyFill="1" applyBorder="1" applyAlignment="1" applyProtection="1">
      <alignment/>
      <protection locked="0"/>
    </xf>
    <xf numFmtId="0" fontId="5" fillId="0" borderId="11" xfId="0" applyFont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0" fontId="5" fillId="4" borderId="20" xfId="0" applyFont="1" applyFill="1" applyBorder="1" applyAlignment="1">
      <alignment/>
    </xf>
    <xf numFmtId="2" fontId="2" fillId="0" borderId="20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0" fontId="5" fillId="33" borderId="19" xfId="0" applyFont="1" applyFill="1" applyBorder="1" applyAlignment="1">
      <alignment/>
    </xf>
    <xf numFmtId="0" fontId="6" fillId="33" borderId="22" xfId="0" applyFont="1" applyFill="1" applyBorder="1" applyAlignment="1">
      <alignment horizontal="right"/>
    </xf>
    <xf numFmtId="165" fontId="6" fillId="33" borderId="23" xfId="0" applyNumberFormat="1" applyFont="1" applyFill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2" fontId="2" fillId="32" borderId="12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Border="1" applyAlignment="1">
      <alignment/>
    </xf>
    <xf numFmtId="164" fontId="2" fillId="32" borderId="12" xfId="0" applyNumberFormat="1" applyFont="1" applyFill="1" applyBorder="1" applyAlignment="1" applyProtection="1">
      <alignment/>
      <protection locked="0"/>
    </xf>
    <xf numFmtId="10" fontId="2" fillId="0" borderId="12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5" fillId="4" borderId="24" xfId="0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0" fontId="5" fillId="33" borderId="16" xfId="0" applyFont="1" applyFill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24" xfId="0" applyFont="1" applyBorder="1" applyAlignment="1">
      <alignment horizontal="right" wrapText="1"/>
    </xf>
    <xf numFmtId="0" fontId="5" fillId="4" borderId="20" xfId="0" applyFont="1" applyFill="1" applyBorder="1" applyAlignment="1">
      <alignment wrapText="1"/>
    </xf>
    <xf numFmtId="0" fontId="5" fillId="4" borderId="24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right" wrapText="1"/>
    </xf>
    <xf numFmtId="0" fontId="5" fillId="32" borderId="12" xfId="0" applyFont="1" applyFill="1" applyBorder="1" applyAlignment="1" applyProtection="1">
      <alignment horizontal="center" wrapText="1"/>
      <protection locked="0"/>
    </xf>
    <xf numFmtId="0" fontId="5" fillId="32" borderId="11" xfId="0" applyFont="1" applyFill="1" applyBorder="1" applyAlignment="1" applyProtection="1">
      <alignment horizontal="center" wrapText="1"/>
      <protection locked="0"/>
    </xf>
    <xf numFmtId="0" fontId="5" fillId="33" borderId="15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2" borderId="10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S1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14.00390625" style="4" customWidth="1"/>
    <col min="3" max="3" width="30.7109375" style="4" customWidth="1"/>
    <col min="4" max="19" width="15.7109375" style="4" customWidth="1"/>
    <col min="20" max="16384" width="9.140625" style="4" customWidth="1"/>
  </cols>
  <sheetData>
    <row r="1" ht="15">
      <c r="A1" s="63" t="s">
        <v>17</v>
      </c>
    </row>
    <row r="2" ht="15.75" thickBot="1">
      <c r="A2" s="63" t="s">
        <v>16</v>
      </c>
    </row>
    <row r="3" spans="3:6" ht="12.75">
      <c r="C3" s="1"/>
      <c r="D3" s="2"/>
      <c r="E3" s="11" t="s">
        <v>9</v>
      </c>
      <c r="F3" s="12" t="s">
        <v>13</v>
      </c>
    </row>
    <row r="4" spans="3:6" ht="13.5" thickBot="1">
      <c r="C4" s="1"/>
      <c r="D4" s="2"/>
      <c r="E4" s="26"/>
      <c r="F4" s="27"/>
    </row>
    <row r="5" spans="3:4" ht="13.5" thickBot="1">
      <c r="C5" s="3"/>
      <c r="D5" s="5"/>
    </row>
    <row r="6" spans="5:19" ht="13.5" thickBot="1">
      <c r="E6" s="38" t="str">
        <f>"Year "&amp;IF(NOT(ISNUMBER(EscBaseYear)),1,EscBaseYear)</f>
        <v>Year 1</v>
      </c>
      <c r="F6" s="39" t="s">
        <v>12</v>
      </c>
      <c r="G6" s="40">
        <f>-FV(PrimeEscPercent,0,0,1)-1</f>
        <v>0</v>
      </c>
      <c r="H6" s="38" t="str">
        <f>"Year "&amp;IF(NOT(ISNUMBER(EscBaseYear)),2,EscBaseYear+1)</f>
        <v>Year 2</v>
      </c>
      <c r="I6" s="39" t="s">
        <v>12</v>
      </c>
      <c r="J6" s="40">
        <f>-FV(PrimeEscPercent,1,0,1)-1</f>
        <v>0</v>
      </c>
      <c r="K6" s="38" t="str">
        <f>"Year "&amp;IF(NOT(ISNUMBER(EscBaseYear)),3,EscBaseYear+2)</f>
        <v>Year 3</v>
      </c>
      <c r="L6" s="39" t="s">
        <v>12</v>
      </c>
      <c r="M6" s="40">
        <f>-FV(PrimeEscPercent,2,0,1)-1</f>
        <v>0</v>
      </c>
      <c r="N6" s="38" t="str">
        <f>"Year "&amp;IF(NOT(ISNUMBER(EscBaseYear)),4,EscBaseYear+3)</f>
        <v>Year 4</v>
      </c>
      <c r="O6" s="39" t="s">
        <v>12</v>
      </c>
      <c r="P6" s="40">
        <f>-FV(PrimeEscPercent,3,0,1)-1</f>
        <v>0</v>
      </c>
      <c r="Q6" s="38" t="str">
        <f>"Year "&amp;IF(NOT(ISNUMBER(EscBaseYear)),5,EscBaseYear+4)</f>
        <v>Year 5</v>
      </c>
      <c r="R6" s="39" t="s">
        <v>12</v>
      </c>
      <c r="S6" s="40">
        <f>-FV(PrimeEscPercent,4,0,1)-1</f>
        <v>0</v>
      </c>
    </row>
    <row r="7" spans="1:19" s="16" customFormat="1" ht="12.75">
      <c r="A7" s="60" t="s">
        <v>14</v>
      </c>
      <c r="B7" s="61" t="s">
        <v>15</v>
      </c>
      <c r="C7" s="50" t="s">
        <v>11</v>
      </c>
      <c r="D7" s="30" t="s">
        <v>0</v>
      </c>
      <c r="E7" s="41" t="s">
        <v>1</v>
      </c>
      <c r="F7" s="29" t="s">
        <v>2</v>
      </c>
      <c r="G7" s="42" t="s">
        <v>3</v>
      </c>
      <c r="H7" s="41" t="s">
        <v>1</v>
      </c>
      <c r="I7" s="29" t="s">
        <v>2</v>
      </c>
      <c r="J7" s="42" t="s">
        <v>3</v>
      </c>
      <c r="K7" s="41" t="s">
        <v>1</v>
      </c>
      <c r="L7" s="29" t="s">
        <v>2</v>
      </c>
      <c r="M7" s="42" t="s">
        <v>3</v>
      </c>
      <c r="N7" s="41" t="s">
        <v>1</v>
      </c>
      <c r="O7" s="29" t="s">
        <v>2</v>
      </c>
      <c r="P7" s="42" t="s">
        <v>3</v>
      </c>
      <c r="Q7" s="41" t="s">
        <v>1</v>
      </c>
      <c r="R7" s="29" t="s">
        <v>2</v>
      </c>
      <c r="S7" s="42" t="s">
        <v>3</v>
      </c>
    </row>
    <row r="8" spans="1:19" ht="12.75">
      <c r="A8" s="58"/>
      <c r="B8" s="59"/>
      <c r="C8" s="62"/>
      <c r="D8" s="35"/>
      <c r="E8" s="35"/>
      <c r="F8" s="22"/>
      <c r="G8" s="48"/>
      <c r="H8" s="35"/>
      <c r="I8" s="22"/>
      <c r="J8" s="48"/>
      <c r="K8" s="35"/>
      <c r="L8" s="22"/>
      <c r="M8" s="48"/>
      <c r="N8" s="35"/>
      <c r="O8" s="22"/>
      <c r="P8" s="48"/>
      <c r="Q8" s="35"/>
      <c r="R8" s="22"/>
      <c r="S8" s="48"/>
    </row>
    <row r="9" spans="1:19" ht="12.75">
      <c r="A9" s="51"/>
      <c r="B9" s="23"/>
      <c r="C9" s="52" t="s">
        <v>4</v>
      </c>
      <c r="D9" s="31">
        <f>SUBTOTAL(9,E9,H9,K9,N9,Q9)</f>
        <v>0</v>
      </c>
      <c r="E9" s="43"/>
      <c r="F9" s="25"/>
      <c r="G9" s="44">
        <f>E9-F9</f>
        <v>0</v>
      </c>
      <c r="H9" s="43"/>
      <c r="I9" s="25"/>
      <c r="J9" s="44">
        <f>(H9-I9)+G9</f>
        <v>0</v>
      </c>
      <c r="K9" s="43"/>
      <c r="L9" s="25"/>
      <c r="M9" s="44">
        <f>(K9-L9)+J9</f>
        <v>0</v>
      </c>
      <c r="N9" s="43"/>
      <c r="O9" s="25"/>
      <c r="P9" s="44">
        <f>(N9-O9)+M9</f>
        <v>0</v>
      </c>
      <c r="Q9" s="43"/>
      <c r="R9" s="25"/>
      <c r="S9" s="44">
        <f>(Q9-R9)+P9</f>
        <v>0</v>
      </c>
    </row>
    <row r="10" spans="1:19" ht="12.75">
      <c r="A10" s="51"/>
      <c r="B10" s="23"/>
      <c r="C10" s="52" t="s">
        <v>6</v>
      </c>
      <c r="D10" s="32">
        <f>SUBTOTAL(9,E10,H10,K10,N10,Q10)</f>
        <v>0</v>
      </c>
      <c r="E10" s="45"/>
      <c r="F10" s="13">
        <f>F11/(1+$G$6)</f>
        <v>0</v>
      </c>
      <c r="G10" s="14">
        <f>E10-F10</f>
        <v>0</v>
      </c>
      <c r="H10" s="45"/>
      <c r="I10" s="13">
        <f>I11/(1+$J$6)</f>
        <v>0</v>
      </c>
      <c r="J10" s="14">
        <f>(H10-I10)+G10</f>
        <v>0</v>
      </c>
      <c r="K10" s="45"/>
      <c r="L10" s="13">
        <f>L11/(1+$M$6)</f>
        <v>0</v>
      </c>
      <c r="M10" s="14">
        <f>(K10-L10)+J10</f>
        <v>0</v>
      </c>
      <c r="N10" s="45"/>
      <c r="O10" s="13">
        <f>O11/(1+$P$6)</f>
        <v>0</v>
      </c>
      <c r="P10" s="14">
        <f>(N10-O10)+M10</f>
        <v>0</v>
      </c>
      <c r="Q10" s="45"/>
      <c r="R10" s="13">
        <f>R11/(1+$S$6)</f>
        <v>0</v>
      </c>
      <c r="S10" s="14">
        <f>(Q10-R10)+P10</f>
        <v>0</v>
      </c>
    </row>
    <row r="11" spans="1:19" ht="12.75">
      <c r="A11" s="51"/>
      <c r="B11" s="23"/>
      <c r="C11" s="52" t="s">
        <v>7</v>
      </c>
      <c r="D11" s="33">
        <f>SUBTOTAL(9,E11,H11,K11,N11,Q11)</f>
        <v>0</v>
      </c>
      <c r="E11" s="8">
        <f>E10+(E10*$G$6)</f>
        <v>0</v>
      </c>
      <c r="F11" s="28"/>
      <c r="G11" s="6">
        <f>E11-F11</f>
        <v>0</v>
      </c>
      <c r="H11" s="8">
        <f>H10+(H10*$J$6)</f>
        <v>0</v>
      </c>
      <c r="I11" s="28"/>
      <c r="J11" s="6">
        <f>(H11-I11)+G11</f>
        <v>0</v>
      </c>
      <c r="K11" s="8">
        <f>K10+(K10*$M$6)</f>
        <v>0</v>
      </c>
      <c r="L11" s="28"/>
      <c r="M11" s="6">
        <f>(K11-L11)+J11</f>
        <v>0</v>
      </c>
      <c r="N11" s="8">
        <f>N10+(N10*$P$6)</f>
        <v>0</v>
      </c>
      <c r="O11" s="28"/>
      <c r="P11" s="6">
        <f>(N11-O11)+M11</f>
        <v>0</v>
      </c>
      <c r="Q11" s="8">
        <f>Q10+(Q10*$S$6)</f>
        <v>0</v>
      </c>
      <c r="R11" s="28"/>
      <c r="S11" s="6">
        <f>(Q11-R11)+P11</f>
        <v>0</v>
      </c>
    </row>
    <row r="12" spans="1:19" ht="12.75">
      <c r="A12" s="51"/>
      <c r="B12" s="23"/>
      <c r="C12" s="52" t="s">
        <v>8</v>
      </c>
      <c r="D12" s="33">
        <f>D11-D10</f>
        <v>0</v>
      </c>
      <c r="E12" s="8">
        <f>E11-E10</f>
        <v>0</v>
      </c>
      <c r="F12" s="7">
        <f>F11-F10</f>
        <v>0</v>
      </c>
      <c r="G12" s="6">
        <f>E12-F12</f>
        <v>0</v>
      </c>
      <c r="H12" s="8">
        <f>H11-H10</f>
        <v>0</v>
      </c>
      <c r="I12" s="7">
        <f>I11-I10</f>
        <v>0</v>
      </c>
      <c r="J12" s="6">
        <f>(H12-I12)+G12</f>
        <v>0</v>
      </c>
      <c r="K12" s="8">
        <f>K11-K10</f>
        <v>0</v>
      </c>
      <c r="L12" s="7">
        <f>L11-L10</f>
        <v>0</v>
      </c>
      <c r="M12" s="6">
        <f>(K12-L12)+J12</f>
        <v>0</v>
      </c>
      <c r="N12" s="8">
        <f>N11-N10</f>
        <v>0</v>
      </c>
      <c r="O12" s="7">
        <f>O11-O10</f>
        <v>0</v>
      </c>
      <c r="P12" s="6">
        <f>(N12-O12)+M12</f>
        <v>0</v>
      </c>
      <c r="Q12" s="8">
        <f>Q11-Q10</f>
        <v>0</v>
      </c>
      <c r="R12" s="7">
        <f>R11-R10</f>
        <v>0</v>
      </c>
      <c r="S12" s="6">
        <f>(Q12-R12)+P12</f>
        <v>0</v>
      </c>
    </row>
    <row r="13" spans="1:19" ht="12.75">
      <c r="A13" s="51"/>
      <c r="B13" s="23"/>
      <c r="C13" s="52" t="s">
        <v>10</v>
      </c>
      <c r="D13" s="34"/>
      <c r="E13" s="46">
        <f>IF($D9&gt;0,E9/$D9,0)</f>
        <v>0</v>
      </c>
      <c r="F13" s="21">
        <f>IF($D9&gt;0,F9/$D9,0)</f>
        <v>0</v>
      </c>
      <c r="G13" s="47">
        <f>E13-F13</f>
        <v>0</v>
      </c>
      <c r="H13" s="46">
        <f>IF($D9&gt;0,H9/$D9,0)</f>
        <v>0</v>
      </c>
      <c r="I13" s="21">
        <f>IF($D9&gt;0,I9/$D9,0)</f>
        <v>0</v>
      </c>
      <c r="J13" s="47">
        <f>(H13-I13)+G13</f>
        <v>0</v>
      </c>
      <c r="K13" s="46">
        <f>IF($D9&gt;0,K9/$D9,0)</f>
        <v>0</v>
      </c>
      <c r="L13" s="21">
        <f>IF($D9&gt;0,L9/$D9,0)</f>
        <v>0</v>
      </c>
      <c r="M13" s="47">
        <f>(K13-L13)+J13</f>
        <v>0</v>
      </c>
      <c r="N13" s="46">
        <f>IF($D9&gt;0,N9/$D9,0)</f>
        <v>0</v>
      </c>
      <c r="O13" s="21">
        <f>IF($D9&gt;0,O9/$D9,0)</f>
        <v>0</v>
      </c>
      <c r="P13" s="47">
        <f>(N13-O13)+M13</f>
        <v>0</v>
      </c>
      <c r="Q13" s="46">
        <f>IF($D9&gt;0,Q9/$D9,0)</f>
        <v>0</v>
      </c>
      <c r="R13" s="21">
        <f>IF($D9&gt;0,R9/$D9,0)</f>
        <v>0</v>
      </c>
      <c r="S13" s="47">
        <f>(Q13-R13)+P13</f>
        <v>0</v>
      </c>
    </row>
    <row r="14" spans="1:19" ht="12.75">
      <c r="A14" s="53" t="s">
        <v>5</v>
      </c>
      <c r="B14" s="24"/>
      <c r="C14" s="54"/>
      <c r="D14" s="35"/>
      <c r="E14" s="35"/>
      <c r="F14" s="22"/>
      <c r="G14" s="48"/>
      <c r="H14" s="35"/>
      <c r="I14" s="22"/>
      <c r="J14" s="48"/>
      <c r="K14" s="35"/>
      <c r="L14" s="22"/>
      <c r="M14" s="48"/>
      <c r="N14" s="35"/>
      <c r="O14" s="22"/>
      <c r="P14" s="48"/>
      <c r="Q14" s="35"/>
      <c r="R14" s="22"/>
      <c r="S14" s="48"/>
    </row>
    <row r="15" spans="1:19" ht="12.75">
      <c r="A15" s="51"/>
      <c r="B15" s="23"/>
      <c r="C15" s="52" t="s">
        <v>4</v>
      </c>
      <c r="D15" s="36">
        <f>SUMIF(C7:C14,C15,D7:D14)</f>
        <v>0</v>
      </c>
      <c r="E15" s="49">
        <f>SUMIF(C7:C14,C15,E7:E14)</f>
        <v>0</v>
      </c>
      <c r="F15" s="20">
        <f>SUMIF(C7:C14,C15,F7:F14)</f>
        <v>0</v>
      </c>
      <c r="G15" s="44">
        <f>E15-F15</f>
        <v>0</v>
      </c>
      <c r="H15" s="49">
        <f>SUMIF(C7:C14,C15,H7:H14)</f>
        <v>0</v>
      </c>
      <c r="I15" s="20">
        <f>SUMIF(C7:C14,C15,I7:I14)</f>
        <v>0</v>
      </c>
      <c r="J15" s="44">
        <f>(H15-I15)+G15</f>
        <v>0</v>
      </c>
      <c r="K15" s="49">
        <f>SUMIF(C7:C14,C15,K7:K14)</f>
        <v>0</v>
      </c>
      <c r="L15" s="20">
        <f>SUMIF(C7:C14,C15,L7:L14)</f>
        <v>0</v>
      </c>
      <c r="M15" s="44">
        <f>(K15-L15)+J15</f>
        <v>0</v>
      </c>
      <c r="N15" s="49">
        <f>SUMIF(C7:C14,C15,N7:N14)</f>
        <v>0</v>
      </c>
      <c r="O15" s="20">
        <f>SUMIF(C7:C14,C15,O7:O14)</f>
        <v>0</v>
      </c>
      <c r="P15" s="44">
        <f>(N15-O15)+M15</f>
        <v>0</v>
      </c>
      <c r="Q15" s="49">
        <f>SUMIF(C7:C14,C15,Q7:Q14)</f>
        <v>0</v>
      </c>
      <c r="R15" s="20">
        <f>SUMIF(C7:C14,C15,R7:R14)</f>
        <v>0</v>
      </c>
      <c r="S15" s="44">
        <f>(Q15-R15)+P15</f>
        <v>0</v>
      </c>
    </row>
    <row r="16" spans="1:19" ht="12.75">
      <c r="A16" s="51"/>
      <c r="B16" s="23"/>
      <c r="C16" s="52" t="s">
        <v>6</v>
      </c>
      <c r="D16" s="33">
        <f>SUMIF(C7:C14,C16,D7:D14)</f>
        <v>0</v>
      </c>
      <c r="E16" s="8">
        <f>SUMIF(C7:C14,C16,E7:E14)</f>
        <v>0</v>
      </c>
      <c r="F16" s="7">
        <f>SUMIF(C7:C14,C16,F7:F14)</f>
        <v>0</v>
      </c>
      <c r="G16" s="6">
        <f>E16-F16</f>
        <v>0</v>
      </c>
      <c r="H16" s="8">
        <f>SUMIF(C7:C14,C16,H7:H14)</f>
        <v>0</v>
      </c>
      <c r="I16" s="7">
        <f>SUMIF(C7:C14,C16,I7:I14)</f>
        <v>0</v>
      </c>
      <c r="J16" s="6">
        <f>(H16-I16)+G16</f>
        <v>0</v>
      </c>
      <c r="K16" s="8">
        <f>SUMIF(C7:C14,C16,K7:K14)</f>
        <v>0</v>
      </c>
      <c r="L16" s="7">
        <f>SUMIF(C7:C14,C16,L7:L14)</f>
        <v>0</v>
      </c>
      <c r="M16" s="6">
        <f>(K16-L16)+J16</f>
        <v>0</v>
      </c>
      <c r="N16" s="8">
        <f>SUMIF(C7:C14,C16,N7:N14)</f>
        <v>0</v>
      </c>
      <c r="O16" s="7">
        <f>SUMIF(C7:C14,C16,O7:O14)</f>
        <v>0</v>
      </c>
      <c r="P16" s="6">
        <f>(N16-O16)+M16</f>
        <v>0</v>
      </c>
      <c r="Q16" s="8">
        <f>SUMIF(C7:C14,C16,Q7:Q14)</f>
        <v>0</v>
      </c>
      <c r="R16" s="7">
        <f>SUMIF(C7:C14,C16,R7:R14)</f>
        <v>0</v>
      </c>
      <c r="S16" s="6">
        <f>(Q16-R16)+P16</f>
        <v>0</v>
      </c>
    </row>
    <row r="17" spans="1:19" ht="12.75">
      <c r="A17" s="51"/>
      <c r="B17" s="23"/>
      <c r="C17" s="52" t="s">
        <v>7</v>
      </c>
      <c r="D17" s="33">
        <f>SUMIF(C7:C14,C17,D7:D14)</f>
        <v>0</v>
      </c>
      <c r="E17" s="8">
        <f>SUMIF(C7:C14,C17,E7:E14)</f>
        <v>0</v>
      </c>
      <c r="F17" s="7">
        <f>SUMIF(C7:C14,C17,F7:F14)</f>
        <v>0</v>
      </c>
      <c r="G17" s="6">
        <f>E17-F17</f>
        <v>0</v>
      </c>
      <c r="H17" s="8">
        <f>SUMIF(C7:C14,C17,H7:H14)</f>
        <v>0</v>
      </c>
      <c r="I17" s="7">
        <f>SUMIF(C7:C14,C17,I7:I14)</f>
        <v>0</v>
      </c>
      <c r="J17" s="6">
        <f>(H17-I17)+G17</f>
        <v>0</v>
      </c>
      <c r="K17" s="8">
        <f>SUMIF(C7:C14,C17,K7:K14)</f>
        <v>0</v>
      </c>
      <c r="L17" s="7">
        <f>SUMIF(C7:C14,C17,L7:L14)</f>
        <v>0</v>
      </c>
      <c r="M17" s="6">
        <f>(K17-L17)+J17</f>
        <v>0</v>
      </c>
      <c r="N17" s="8">
        <f>SUMIF(C7:C14,C17,N7:N14)</f>
        <v>0</v>
      </c>
      <c r="O17" s="7">
        <f>SUMIF(C7:C14,C17,O7:O14)</f>
        <v>0</v>
      </c>
      <c r="P17" s="6">
        <f>(N17-O17)+M17</f>
        <v>0</v>
      </c>
      <c r="Q17" s="8">
        <f>SUMIF(C7:C14,C17,Q7:Q14)</f>
        <v>0</v>
      </c>
      <c r="R17" s="7">
        <f>SUMIF(C7:C14,C17,R7:R14)</f>
        <v>0</v>
      </c>
      <c r="S17" s="6">
        <f>(Q17-R17)+P17</f>
        <v>0</v>
      </c>
    </row>
    <row r="18" spans="1:19" ht="12.75">
      <c r="A18" s="51"/>
      <c r="B18" s="23"/>
      <c r="C18" s="52" t="s">
        <v>8</v>
      </c>
      <c r="D18" s="33">
        <f>SUMIF(C7:C14,C18,D7:D14)</f>
        <v>0</v>
      </c>
      <c r="E18" s="8">
        <f>SUMIF(C7:C14,C18,E7:E14)</f>
        <v>0</v>
      </c>
      <c r="F18" s="7">
        <f>SUMIF(C7:C14,C18,F7:F14)</f>
        <v>0</v>
      </c>
      <c r="G18" s="6">
        <f>E18-F18</f>
        <v>0</v>
      </c>
      <c r="H18" s="8">
        <f>SUMIF(C7:C14,C18,H7:H14)</f>
        <v>0</v>
      </c>
      <c r="I18" s="7">
        <f>SUMIF(C7:C14,C18,I7:I14)</f>
        <v>0</v>
      </c>
      <c r="J18" s="6">
        <f>(H18-I18)+G18</f>
        <v>0</v>
      </c>
      <c r="K18" s="8">
        <f>SUMIF(C7:C14,C18,K7:K14)</f>
        <v>0</v>
      </c>
      <c r="L18" s="7">
        <f>SUMIF(C7:C14,C18,L7:L14)</f>
        <v>0</v>
      </c>
      <c r="M18" s="6">
        <f>(K18-L18)+J18</f>
        <v>0</v>
      </c>
      <c r="N18" s="8">
        <f>SUMIF(C7:C14,C18,N7:N14)</f>
        <v>0</v>
      </c>
      <c r="O18" s="7">
        <f>SUMIF(C7:C14,C18,O7:O14)</f>
        <v>0</v>
      </c>
      <c r="P18" s="6">
        <f>(N18-O18)+M18</f>
        <v>0</v>
      </c>
      <c r="Q18" s="8">
        <f>SUMIF(C7:C14,C18,Q7:Q14)</f>
        <v>0</v>
      </c>
      <c r="R18" s="7">
        <f>SUMIF(C7:C14,C18,R7:R14)</f>
        <v>0</v>
      </c>
      <c r="S18" s="6">
        <f>(Q18-R18)+P18</f>
        <v>0</v>
      </c>
    </row>
    <row r="19" spans="1:19" ht="13.5" thickBot="1">
      <c r="A19" s="55"/>
      <c r="B19" s="56"/>
      <c r="C19" s="57" t="s">
        <v>10</v>
      </c>
      <c r="D19" s="37"/>
      <c r="E19" s="10">
        <f>IF($D15&gt;0,E15/$D15,0)</f>
        <v>0</v>
      </c>
      <c r="F19" s="15">
        <f>IF($D15&gt;0,F15/$D15,0)</f>
        <v>0</v>
      </c>
      <c r="G19" s="9">
        <f>E19-F19</f>
        <v>0</v>
      </c>
      <c r="H19" s="10">
        <f>IF($D15&gt;0,H15/$D15,0)</f>
        <v>0</v>
      </c>
      <c r="I19" s="15">
        <f>IF($D15&gt;0,I15/$D15,0)</f>
        <v>0</v>
      </c>
      <c r="J19" s="9">
        <f>(H19-I19)+G19</f>
        <v>0</v>
      </c>
      <c r="K19" s="10">
        <f>IF($D15&gt;0,K15/$D15,0)</f>
        <v>0</v>
      </c>
      <c r="L19" s="15">
        <f>IF($D15&gt;0,L15/$D15,0)</f>
        <v>0</v>
      </c>
      <c r="M19" s="9">
        <f>(K19-L19)+J19</f>
        <v>0</v>
      </c>
      <c r="N19" s="10">
        <f>IF($D15&gt;0,N15/$D15,0)</f>
        <v>0</v>
      </c>
      <c r="O19" s="15">
        <f>IF($D15&gt;0,O15/$D15,0)</f>
        <v>0</v>
      </c>
      <c r="P19" s="9">
        <f>(N19-O19)+M19</f>
        <v>0</v>
      </c>
      <c r="Q19" s="10">
        <f>IF($D15&gt;0,Q15/$D15,0)</f>
        <v>0</v>
      </c>
      <c r="R19" s="15">
        <f>IF($D15&gt;0,R15/$D15,0)</f>
        <v>0</v>
      </c>
      <c r="S19" s="9">
        <f>(Q19-R19)+P19</f>
        <v>0</v>
      </c>
    </row>
  </sheetData>
  <sheetProtection password="C83B" sheet="1" objects="1" scenarios="1"/>
  <printOptions/>
  <pageMargins left="0.7" right="0.7" top="0.75" bottom="0.75" header="0.3" footer="0.3"/>
  <pageSetup fitToHeight="1" fitToWidth="1" horizontalDpi="1200" verticalDpi="1200" orientation="landscape" paperSize="17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E11" activeCellId="1" sqref="A14:B18 E11:E15"/>
    </sheetView>
  </sheetViews>
  <sheetFormatPr defaultColWidth="9.140625" defaultRowHeight="15"/>
  <cols>
    <col min="1" max="1" width="9.140625" style="17" customWidth="1"/>
    <col min="2" max="3" width="9.140625" style="18" customWidth="1"/>
    <col min="4" max="4" width="9.140625" style="19" customWidth="1"/>
    <col min="5" max="14" width="9.140625" style="1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sullivjer</dc:creator>
  <cp:keywords/>
  <dc:description/>
  <cp:lastModifiedBy>Gonzalez, Jesse</cp:lastModifiedBy>
  <cp:lastPrinted>2009-04-07T19:59:37Z</cp:lastPrinted>
  <dcterms:created xsi:type="dcterms:W3CDTF">2009-03-31T13:59:14Z</dcterms:created>
  <dcterms:modified xsi:type="dcterms:W3CDTF">2016-01-20T21:54:49Z</dcterms:modified>
  <cp:category/>
  <cp:version/>
  <cp:contentType/>
  <cp:contentStatus/>
</cp:coreProperties>
</file>