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105" windowHeight="13740" activeTab="0"/>
  </bookViews>
  <sheets>
    <sheet name="Sheet1" sheetId="1" r:id="rId1"/>
    <sheet name="Sample Crosswalk" sheetId="2" r:id="rId2"/>
  </sheets>
  <definedNames>
    <definedName name="_xlnm._FilterDatabase" localSheetId="1" hidden="1">'Sample Crosswalk'!$A$7:$H$21</definedName>
    <definedName name="_xlnm._FilterDatabase" localSheetId="0" hidden="1">'Sheet1'!$A$7:$J$23</definedName>
    <definedName name="AmendmentLog" localSheetId="1" hidden="1">'Sample Crosswalk'!$A$24:$J$28</definedName>
    <definedName name="AmendmentLog" localSheetId="0" hidden="1">'Sheet1'!$A$26:$L$32</definedName>
    <definedName name="AmendmentLog">#REF!</definedName>
    <definedName name="AmendmentLogFooterRow" localSheetId="1" hidden="1">'Sample Crosswalk'!$A$28:$J$28</definedName>
    <definedName name="AmendmentLogFooterRow" localSheetId="0" hidden="1">'Sheet1'!$A$32:$L$32</definedName>
    <definedName name="AmendmentLogFooterRow">#REF!</definedName>
    <definedName name="AmendmentLogHeaderRow" localSheetId="1" hidden="1">'Sample Crosswalk'!$A$24:$J$24</definedName>
    <definedName name="AmendmentLogHeaderRow" localSheetId="0" hidden="1">'Sheet1'!$A$26:$L$26</definedName>
    <definedName name="AmendmentLogHeaderRow">#REF!</definedName>
    <definedName name="Amendments" localSheetId="1" hidden="1">'Sample Crosswalk'!$E$7:$G$21</definedName>
    <definedName name="Amendments" localSheetId="0" hidden="1">'Sheet1'!$E$7:$I$23</definedName>
    <definedName name="Amendments">#REF!</definedName>
    <definedName name="BalanceAmounts" localSheetId="1" hidden="1">'Sample Crosswalk'!$J$7:$J$21</definedName>
    <definedName name="BalanceAmounts" localSheetId="0" hidden="1">'Sheet1'!$L$7:$L$23</definedName>
    <definedName name="BalanceAmounts">#REF!</definedName>
    <definedName name="BudgetSummaryTable" localSheetId="1" hidden="1">'Sample Crosswalk'!$A$5:$J$22</definedName>
    <definedName name="BudgetSummaryTable" localSheetId="0" hidden="1">'Sheet1'!$A$5:$L$24</definedName>
    <definedName name="DateRow" localSheetId="1" hidden="1">'Sample Crosswalk'!$A$6:$J$6</definedName>
    <definedName name="DateRow" localSheetId="0" hidden="1">'Sheet1'!$A$6:$L$6</definedName>
    <definedName name="ExpendedAmounts" localSheetId="1" hidden="1">'Sample Crosswalk'!$H$7:$H$21</definedName>
    <definedName name="ExpendedAmounts" localSheetId="0" hidden="1">'Sheet1'!$J$7:$J$23</definedName>
    <definedName name="HeaderRow" localSheetId="1" hidden="1">'Sample Crosswalk'!$A$5:$J$5</definedName>
    <definedName name="HeaderRow" localSheetId="0" hidden="1">'Sheet1'!$A$5:$L$5</definedName>
    <definedName name="HeaderRow">#REF!</definedName>
    <definedName name="HeaderSeparatorRow" localSheetId="1" hidden="1">'Sample Crosswalk'!$A$7:$J$7</definedName>
    <definedName name="HeaderSeparatorRow" localSheetId="0" hidden="1">'Sheet1'!$A$7:$L$7</definedName>
    <definedName name="OriginalBudgetAmounts" localSheetId="1" hidden="1">'Sample Crosswalk'!$D$7:$D$21</definedName>
    <definedName name="OriginalBudgetAmounts" localSheetId="0" hidden="1">'Sheet1'!$D$7:$D$23</definedName>
    <definedName name="OriginalBudgetAmounts">#REF!</definedName>
    <definedName name="RevisedBudgetAmounts" localSheetId="1" hidden="1">'Sample Crosswalk'!$I$7:$I$21</definedName>
    <definedName name="RevisedBudgetAmounts" localSheetId="0" hidden="1">'Sheet1'!$K$7:$K$23</definedName>
    <definedName name="RevisedBudgetAmounts">#REF!</definedName>
    <definedName name="TaskNumbers" localSheetId="1" hidden="1">'Sample Crosswalk'!$A$7:$A$21</definedName>
    <definedName name="TaskNumbers" localSheetId="0" hidden="1">'Sheet1'!$A$7:$A$23</definedName>
    <definedName name="TaskNumbers">#REF!</definedName>
    <definedName name="TaskRows" localSheetId="1" hidden="1">'Sample Crosswalk'!$A$7:$J$21</definedName>
    <definedName name="TaskRows" localSheetId="0" hidden="1">'Sheet1'!$A$7:$L$23</definedName>
    <definedName name="TaskRows">#REF!</definedName>
    <definedName name="TotalRow" localSheetId="1" hidden="1">'Sample Crosswalk'!$A$22:$J$22</definedName>
    <definedName name="TotalRow" localSheetId="0" hidden="1">'Sheet1'!$A$24:$L$24</definedName>
    <definedName name="TotalRow">#REF!</definedName>
    <definedName name="TotalSeparatorRow" localSheetId="1" hidden="1">'Sample Crosswalk'!$A$21:$J$21</definedName>
    <definedName name="TotalSeparatorRow" localSheetId="0" hidden="1">'Sheet1'!$A$23:$L$23</definedName>
    <definedName name="TotalSeparatorRow">#REF!</definedName>
    <definedName name="TotalsFormulaCells" localSheetId="1" hidden="1">'Sample Crosswalk'!$D$22:$J$22</definedName>
    <definedName name="TotalsFormulaCells" localSheetId="0" hidden="1">'Sheet1'!$D$24:$L$24</definedName>
    <definedName name="TotalsFormulaCells">#REF!</definedName>
  </definedNames>
  <calcPr fullCalcOnLoad="1"/>
</workbook>
</file>

<file path=xl/sharedStrings.xml><?xml version="1.0" encoding="utf-8"?>
<sst xmlns="http://schemas.openxmlformats.org/spreadsheetml/2006/main" count="51" uniqueCount="31">
  <si>
    <t>Task No.</t>
  </si>
  <si>
    <t>Task Title</t>
  </si>
  <si>
    <t>Revised Budget</t>
  </si>
  <si>
    <t>Expended</t>
  </si>
  <si>
    <t>Balance</t>
  </si>
  <si>
    <t>ProjectTitle</t>
  </si>
  <si>
    <t>Totals</t>
  </si>
  <si>
    <t>Original Budget</t>
  </si>
  <si>
    <t>Contract Revision</t>
  </si>
  <si>
    <t>Note</t>
  </si>
  <si>
    <t>Subtask No.</t>
  </si>
  <si>
    <t>Exhibit @ - Contract Crosswalk</t>
  </si>
  <si>
    <t>Project Management</t>
  </si>
  <si>
    <t>Public Relations</t>
  </si>
  <si>
    <t>Land Acquisitions</t>
  </si>
  <si>
    <t>Special Studies</t>
  </si>
  <si>
    <t>Preliminary Eng./Programming</t>
  </si>
  <si>
    <t>Pre-design 30%</t>
  </si>
  <si>
    <t>Permits/ROW</t>
  </si>
  <si>
    <t>Final Design</t>
  </si>
  <si>
    <t>Services During Construction</t>
  </si>
  <si>
    <t>QAQC</t>
  </si>
  <si>
    <t>Citizen Advisory Group</t>
  </si>
  <si>
    <t>Subsurface Environmental Inv.</t>
  </si>
  <si>
    <t>City of Oz additional permitting</t>
  </si>
  <si>
    <t>Amendment 1</t>
  </si>
  <si>
    <t>Task 600 Revision</t>
  </si>
  <si>
    <t>Amendment 2</t>
  </si>
  <si>
    <t>Add 1100 Citizen Advisory Meetings &amp; 1200 Sub. Env. Invest. &amp; (ODC $20000.00)</t>
  </si>
  <si>
    <t>30% Design Complete &amp; Remaining 600 budget moved to Task 800 Final Design</t>
  </si>
  <si>
    <t>Adds Special Permitting Task 1300 &amp; Additional Project Management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</si>
</sst>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8" fontId="4" fillId="33" borderId="10" xfId="0" applyNumberFormat="1" applyFont="1" applyFill="1" applyBorder="1" applyAlignment="1" applyProtection="1">
      <alignment/>
      <protection hidden="1"/>
    </xf>
    <xf numFmtId="49" fontId="3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3" fillId="35" borderId="13" xfId="0" applyFont="1" applyFill="1" applyBorder="1" applyAlignment="1" applyProtection="1">
      <alignment horizontal="center" vertical="top" wrapText="1"/>
      <protection hidden="1"/>
    </xf>
    <xf numFmtId="0" fontId="3" fillId="36" borderId="14" xfId="0" applyFont="1" applyFill="1" applyBorder="1" applyAlignment="1" applyProtection="1">
      <alignment horizontal="center" vertical="top" wrapText="1"/>
      <protection hidden="1"/>
    </xf>
    <xf numFmtId="0" fontId="3" fillId="35" borderId="15" xfId="0" applyFont="1" applyFill="1" applyBorder="1" applyAlignment="1" applyProtection="1">
      <alignment horizontal="center" vertical="top" wrapText="1"/>
      <protection hidden="1"/>
    </xf>
    <xf numFmtId="0" fontId="3" fillId="35" borderId="11" xfId="0" applyFont="1" applyFill="1" applyBorder="1" applyAlignment="1" applyProtection="1">
      <alignment horizontal="center" vertical="top" wrapText="1"/>
      <protection hidden="1"/>
    </xf>
    <xf numFmtId="0" fontId="3" fillId="35" borderId="16" xfId="0" applyFont="1" applyFill="1" applyBorder="1" applyAlignment="1" applyProtection="1">
      <alignment horizontal="center" vertical="top" wrapText="1"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49" fontId="1" fillId="36" borderId="20" xfId="0" applyNumberFormat="1" applyFont="1" applyFill="1" applyBorder="1" applyAlignment="1" applyProtection="1">
      <alignment/>
      <protection hidden="1"/>
    </xf>
    <xf numFmtId="49" fontId="1" fillId="36" borderId="21" xfId="0" applyNumberFormat="1" applyFont="1" applyFill="1" applyBorder="1" applyAlignment="1" applyProtection="1">
      <alignment/>
      <protection hidden="1"/>
    </xf>
    <xf numFmtId="49" fontId="1" fillId="36" borderId="15" xfId="0" applyNumberFormat="1" applyFont="1" applyFill="1" applyBorder="1" applyAlignment="1" applyProtection="1">
      <alignment/>
      <protection hidden="1"/>
    </xf>
    <xf numFmtId="49" fontId="0" fillId="36" borderId="12" xfId="0" applyNumberFormat="1" applyFill="1" applyBorder="1" applyAlignment="1" applyProtection="1">
      <alignment/>
      <protection hidden="1"/>
    </xf>
    <xf numFmtId="49" fontId="0" fillId="36" borderId="22" xfId="0" applyNumberFormat="1" applyFill="1" applyBorder="1" applyAlignment="1" applyProtection="1">
      <alignment/>
      <protection hidden="1"/>
    </xf>
    <xf numFmtId="49" fontId="0" fillId="0" borderId="12" xfId="0" applyNumberFormat="1" applyBorder="1" applyAlignment="1" applyProtection="1">
      <alignment/>
      <protection hidden="1"/>
    </xf>
    <xf numFmtId="49" fontId="0" fillId="0" borderId="22" xfId="0" applyNumberFormat="1" applyBorder="1" applyAlignment="1" applyProtection="1">
      <alignment/>
      <protection hidden="1"/>
    </xf>
    <xf numFmtId="49" fontId="0" fillId="36" borderId="20" xfId="0" applyNumberFormat="1" applyFill="1" applyBorder="1" applyAlignment="1" applyProtection="1">
      <alignment/>
      <protection hidden="1"/>
    </xf>
    <xf numFmtId="49" fontId="0" fillId="36" borderId="21" xfId="0" applyNumberFormat="1" applyFill="1" applyBorder="1" applyAlignment="1" applyProtection="1">
      <alignment/>
      <protection hidden="1"/>
    </xf>
    <xf numFmtId="49" fontId="0" fillId="36" borderId="23" xfId="0" applyNumberFormat="1" applyFill="1" applyBorder="1" applyAlignment="1" applyProtection="1">
      <alignment/>
      <protection hidden="1"/>
    </xf>
    <xf numFmtId="0" fontId="0" fillId="36" borderId="20" xfId="0" applyNumberForma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3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37" borderId="13" xfId="0" applyFont="1" applyFill="1" applyBorder="1" applyAlignment="1" applyProtection="1">
      <alignment vertical="top"/>
      <protection hidden="1"/>
    </xf>
    <xf numFmtId="0" fontId="3" fillId="37" borderId="15" xfId="0" applyFont="1" applyFill="1" applyBorder="1" applyAlignment="1" applyProtection="1">
      <alignment vertical="top"/>
      <protection hidden="1"/>
    </xf>
    <xf numFmtId="0" fontId="3" fillId="37" borderId="14" xfId="0" applyFont="1" applyFill="1" applyBorder="1" applyAlignment="1" applyProtection="1">
      <alignment vertical="top"/>
      <protection hidden="1"/>
    </xf>
    <xf numFmtId="0" fontId="4" fillId="34" borderId="13" xfId="0" applyNumberFormat="1" applyFont="1" applyFill="1" applyBorder="1" applyAlignment="1" applyProtection="1">
      <alignment vertical="top"/>
      <protection locked="0"/>
    </xf>
    <xf numFmtId="49" fontId="4" fillId="34" borderId="13" xfId="0" applyNumberFormat="1" applyFont="1" applyFill="1" applyBorder="1" applyAlignment="1" applyProtection="1">
      <alignment vertical="top" wrapText="1"/>
      <protection locked="0"/>
    </xf>
    <xf numFmtId="8" fontId="4" fillId="34" borderId="13" xfId="0" applyNumberFormat="1" applyFont="1" applyFill="1" applyBorder="1" applyAlignment="1" applyProtection="1">
      <alignment vertical="top"/>
      <protection locked="0"/>
    </xf>
    <xf numFmtId="8" fontId="4" fillId="34" borderId="15" xfId="0" applyNumberFormat="1" applyFont="1" applyFill="1" applyBorder="1" applyAlignment="1" applyProtection="1">
      <alignment vertical="top"/>
      <protection locked="0"/>
    </xf>
    <xf numFmtId="8" fontId="4" fillId="33" borderId="14" xfId="0" applyNumberFormat="1" applyFont="1" applyFill="1" applyBorder="1" applyAlignment="1" applyProtection="1">
      <alignment vertical="top"/>
      <protection hidden="1"/>
    </xf>
    <xf numFmtId="8" fontId="4" fillId="33" borderId="13" xfId="0" applyNumberFormat="1" applyFont="1" applyFill="1" applyBorder="1" applyAlignment="1" applyProtection="1">
      <alignment vertical="top"/>
      <protection hidden="1"/>
    </xf>
    <xf numFmtId="49" fontId="4" fillId="37" borderId="13" xfId="0" applyNumberFormat="1" applyFont="1" applyFill="1" applyBorder="1" applyAlignment="1" applyProtection="1">
      <alignment vertical="top"/>
      <protection hidden="1"/>
    </xf>
    <xf numFmtId="49" fontId="4" fillId="37" borderId="13" xfId="0" applyNumberFormat="1" applyFont="1" applyFill="1" applyBorder="1" applyAlignment="1" applyProtection="1">
      <alignment vertical="top" wrapText="1"/>
      <protection hidden="1"/>
    </xf>
    <xf numFmtId="8" fontId="4" fillId="37" borderId="13" xfId="0" applyNumberFormat="1" applyFont="1" applyFill="1" applyBorder="1" applyAlignment="1" applyProtection="1">
      <alignment vertical="top"/>
      <protection hidden="1"/>
    </xf>
    <xf numFmtId="8" fontId="4" fillId="37" borderId="15" xfId="0" applyNumberFormat="1" applyFont="1" applyFill="1" applyBorder="1" applyAlignment="1" applyProtection="1">
      <alignment vertical="top"/>
      <protection hidden="1"/>
    </xf>
    <xf numFmtId="8" fontId="4" fillId="37" borderId="22" xfId="0" applyNumberFormat="1" applyFont="1" applyFill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1657350</xdr:colOff>
      <xdr:row>0</xdr:row>
      <xdr:rowOff>38100</xdr:rowOff>
    </xdr:from>
    <xdr:to>
      <xdr:col>9</xdr:col>
      <xdr:colOff>257175</xdr:colOff>
      <xdr:row>2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352800" y="38100"/>
          <a:ext cx="7000875" cy="609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copy a Crosswalk worksheet into another Excel workbook, or copy/paste data, or if you attempt to reformat, re-engineer, or reverse-engineer any aspect of the Crosswalk workbook you may break its functionality and King County will not be able to provide any technical assistance or support.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32"/>
  <sheetViews>
    <sheetView showGridLines="0" tabSelected="1" zoomScalePageLayoutView="0" workbookViewId="0" topLeftCell="A1">
      <selection activeCell="K3" sqref="K3"/>
    </sheetView>
  </sheetViews>
  <sheetFormatPr defaultColWidth="9.140625" defaultRowHeight="12.75"/>
  <cols>
    <col min="1" max="2" width="12.7109375" style="5" customWidth="1"/>
    <col min="3" max="3" width="25.7109375" style="5" customWidth="1"/>
    <col min="4" max="12" width="16.7109375" style="5" customWidth="1"/>
    <col min="13" max="16384" width="9.140625" style="5" customWidth="1"/>
  </cols>
  <sheetData>
    <row r="1" spans="1:14" ht="19.5" customHeight="1">
      <c r="A1" s="3" t="s">
        <v>11</v>
      </c>
      <c r="D1" s="45"/>
      <c r="M1" s="6"/>
      <c r="N1" s="6"/>
    </row>
    <row r="2" spans="1:14" ht="19.5" customHeight="1">
      <c r="A2" s="3" t="s">
        <v>5</v>
      </c>
      <c r="M2" s="6"/>
      <c r="N2" s="6"/>
    </row>
    <row r="3" spans="1:14" ht="19.5" customHeight="1">
      <c r="A3" s="30" t="e">
        <f>GetHiddenCount(BudgetSummaryTable)</f>
        <v>#NAME?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6"/>
      <c r="N3" s="6"/>
    </row>
    <row r="4" spans="13:14" ht="24" customHeight="1">
      <c r="M4" s="6"/>
      <c r="N4" s="6"/>
    </row>
    <row r="5" spans="1:15" ht="12.75">
      <c r="A5" s="7" t="s">
        <v>0</v>
      </c>
      <c r="B5" s="7" t="s">
        <v>10</v>
      </c>
      <c r="C5" s="7" t="s">
        <v>1</v>
      </c>
      <c r="D5" s="7" t="s">
        <v>7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  <c r="J5" s="9" t="s">
        <v>3</v>
      </c>
      <c r="K5" s="7" t="s">
        <v>2</v>
      </c>
      <c r="L5" s="7" t="s">
        <v>4</v>
      </c>
      <c r="N5" s="6"/>
      <c r="O5" s="6"/>
    </row>
    <row r="6" spans="1:15" ht="12.75">
      <c r="A6" s="10"/>
      <c r="B6" s="10"/>
      <c r="C6" s="10"/>
      <c r="D6" s="10"/>
      <c r="E6" s="2"/>
      <c r="F6" s="28"/>
      <c r="G6" s="28"/>
      <c r="H6" s="28"/>
      <c r="I6" s="28"/>
      <c r="J6" s="11"/>
      <c r="K6" s="10"/>
      <c r="L6" s="10"/>
      <c r="N6" s="6"/>
      <c r="O6" s="6"/>
    </row>
    <row r="7" spans="1:15" ht="12.75" customHeight="1">
      <c r="A7" s="31"/>
      <c r="B7" s="31"/>
      <c r="C7" s="31"/>
      <c r="D7" s="31"/>
      <c r="E7" s="31"/>
      <c r="F7" s="32"/>
      <c r="G7" s="32"/>
      <c r="H7" s="32"/>
      <c r="I7" s="32"/>
      <c r="J7" s="32"/>
      <c r="K7" s="33"/>
      <c r="L7" s="31"/>
      <c r="N7" s="6"/>
      <c r="O7" s="6"/>
    </row>
    <row r="8" spans="1:15" ht="12.75">
      <c r="A8" s="34"/>
      <c r="B8" s="34"/>
      <c r="C8" s="35"/>
      <c r="D8" s="36"/>
      <c r="E8" s="36"/>
      <c r="F8" s="37"/>
      <c r="G8" s="37"/>
      <c r="H8" s="37"/>
      <c r="I8" s="37"/>
      <c r="J8" s="37"/>
      <c r="K8" s="38">
        <f>SUM(OriginalBudgetAmounts:Amendments 8:8)</f>
        <v>0</v>
      </c>
      <c r="L8" s="39">
        <f aca="true" t="shared" si="0" ref="L8:L22">RevisedBudgetAmounts-ExpendedAmounts</f>
        <v>0</v>
      </c>
      <c r="N8" s="6"/>
      <c r="O8" s="6"/>
    </row>
    <row r="9" spans="1:15" ht="12.75">
      <c r="A9" s="34"/>
      <c r="B9" s="34"/>
      <c r="C9" s="35"/>
      <c r="D9" s="36"/>
      <c r="E9" s="36"/>
      <c r="F9" s="37"/>
      <c r="G9" s="37"/>
      <c r="H9" s="37"/>
      <c r="I9" s="37"/>
      <c r="J9" s="37"/>
      <c r="K9" s="38">
        <f>SUM(OriginalBudgetAmounts:Amendments 9:9)</f>
        <v>0</v>
      </c>
      <c r="L9" s="39">
        <f t="shared" si="0"/>
        <v>0</v>
      </c>
      <c r="N9" s="6"/>
      <c r="O9" s="6"/>
    </row>
    <row r="10" spans="1:15" ht="12.75">
      <c r="A10" s="34"/>
      <c r="B10" s="34"/>
      <c r="C10" s="35"/>
      <c r="D10" s="36"/>
      <c r="E10" s="36"/>
      <c r="F10" s="37"/>
      <c r="G10" s="37"/>
      <c r="H10" s="37"/>
      <c r="I10" s="37"/>
      <c r="J10" s="37"/>
      <c r="K10" s="38">
        <f>SUM(OriginalBudgetAmounts:Amendments 10:10)</f>
        <v>0</v>
      </c>
      <c r="L10" s="39">
        <f t="shared" si="0"/>
        <v>0</v>
      </c>
      <c r="N10" s="6"/>
      <c r="O10" s="6"/>
    </row>
    <row r="11" spans="1:15" ht="12.75">
      <c r="A11" s="34"/>
      <c r="B11" s="34"/>
      <c r="C11" s="35"/>
      <c r="D11" s="36"/>
      <c r="E11" s="36"/>
      <c r="F11" s="37"/>
      <c r="G11" s="37"/>
      <c r="H11" s="37"/>
      <c r="I11" s="37"/>
      <c r="J11" s="37"/>
      <c r="K11" s="38">
        <f>SUM(OriginalBudgetAmounts:Amendments 11:11)</f>
        <v>0</v>
      </c>
      <c r="L11" s="39">
        <f t="shared" si="0"/>
        <v>0</v>
      </c>
      <c r="N11" s="6"/>
      <c r="O11" s="6"/>
    </row>
    <row r="12" spans="1:15" ht="12.75">
      <c r="A12" s="34"/>
      <c r="B12" s="34"/>
      <c r="C12" s="35"/>
      <c r="D12" s="36"/>
      <c r="E12" s="36"/>
      <c r="F12" s="37"/>
      <c r="G12" s="37"/>
      <c r="H12" s="37"/>
      <c r="I12" s="37"/>
      <c r="J12" s="37"/>
      <c r="K12" s="38">
        <f>SUM(OriginalBudgetAmounts:Amendments 12:12)</f>
        <v>0</v>
      </c>
      <c r="L12" s="39">
        <f t="shared" si="0"/>
        <v>0</v>
      </c>
      <c r="N12" s="6"/>
      <c r="O12" s="6"/>
    </row>
    <row r="13" spans="1:15" ht="12.75">
      <c r="A13" s="34"/>
      <c r="B13" s="34"/>
      <c r="C13" s="35"/>
      <c r="D13" s="36"/>
      <c r="E13" s="36"/>
      <c r="F13" s="37"/>
      <c r="G13" s="37"/>
      <c r="H13" s="37"/>
      <c r="I13" s="37"/>
      <c r="J13" s="37"/>
      <c r="K13" s="38">
        <f>SUM(OriginalBudgetAmounts:Amendments 13:13)</f>
        <v>0</v>
      </c>
      <c r="L13" s="39">
        <f t="shared" si="0"/>
        <v>0</v>
      </c>
      <c r="N13" s="6"/>
      <c r="O13" s="6"/>
    </row>
    <row r="14" spans="1:15" ht="12.75">
      <c r="A14" s="34"/>
      <c r="B14" s="34"/>
      <c r="C14" s="35"/>
      <c r="D14" s="36"/>
      <c r="E14" s="36"/>
      <c r="F14" s="37"/>
      <c r="G14" s="37"/>
      <c r="H14" s="37"/>
      <c r="I14" s="37"/>
      <c r="J14" s="37"/>
      <c r="K14" s="38">
        <f>SUM(OriginalBudgetAmounts:Amendments 14:14)</f>
        <v>0</v>
      </c>
      <c r="L14" s="39">
        <f t="shared" si="0"/>
        <v>0</v>
      </c>
      <c r="N14" s="6"/>
      <c r="O14" s="6"/>
    </row>
    <row r="15" spans="1:15" ht="12.75">
      <c r="A15" s="34"/>
      <c r="B15" s="34"/>
      <c r="C15" s="35"/>
      <c r="D15" s="36"/>
      <c r="E15" s="36"/>
      <c r="F15" s="37"/>
      <c r="G15" s="37"/>
      <c r="H15" s="37"/>
      <c r="I15" s="37"/>
      <c r="J15" s="37"/>
      <c r="K15" s="38">
        <f>SUM(OriginalBudgetAmounts:Amendments 15:15)</f>
        <v>0</v>
      </c>
      <c r="L15" s="39">
        <f t="shared" si="0"/>
        <v>0</v>
      </c>
      <c r="N15" s="6"/>
      <c r="O15" s="6"/>
    </row>
    <row r="16" spans="1:15" ht="12.75">
      <c r="A16" s="34"/>
      <c r="B16" s="34"/>
      <c r="C16" s="35"/>
      <c r="D16" s="36"/>
      <c r="E16" s="36"/>
      <c r="F16" s="37"/>
      <c r="G16" s="37"/>
      <c r="H16" s="37"/>
      <c r="I16" s="37"/>
      <c r="J16" s="37"/>
      <c r="K16" s="38">
        <f>SUM(OriginalBudgetAmounts:Amendments 16:16)</f>
        <v>0</v>
      </c>
      <c r="L16" s="39">
        <f t="shared" si="0"/>
        <v>0</v>
      </c>
      <c r="N16" s="6"/>
      <c r="O16" s="6"/>
    </row>
    <row r="17" spans="1:15" ht="12.75">
      <c r="A17" s="34"/>
      <c r="B17" s="34"/>
      <c r="C17" s="35"/>
      <c r="D17" s="36"/>
      <c r="E17" s="36"/>
      <c r="F17" s="37"/>
      <c r="G17" s="37"/>
      <c r="H17" s="37"/>
      <c r="I17" s="37"/>
      <c r="J17" s="37"/>
      <c r="K17" s="38">
        <f>SUM(OriginalBudgetAmounts:Amendments 17:17)</f>
        <v>0</v>
      </c>
      <c r="L17" s="39">
        <f t="shared" si="0"/>
        <v>0</v>
      </c>
      <c r="N17" s="6"/>
      <c r="O17" s="6"/>
    </row>
    <row r="18" spans="1:15" ht="12.75">
      <c r="A18" s="34"/>
      <c r="B18" s="34"/>
      <c r="C18" s="35"/>
      <c r="D18" s="36"/>
      <c r="E18" s="36"/>
      <c r="F18" s="37"/>
      <c r="G18" s="37"/>
      <c r="H18" s="37"/>
      <c r="I18" s="37"/>
      <c r="J18" s="37"/>
      <c r="K18" s="38">
        <f>SUM(OriginalBudgetAmounts:Amendments 18:18)</f>
        <v>0</v>
      </c>
      <c r="L18" s="39">
        <f t="shared" si="0"/>
        <v>0</v>
      </c>
      <c r="N18" s="6"/>
      <c r="O18" s="6"/>
    </row>
    <row r="19" spans="1:15" ht="12.75">
      <c r="A19" s="34"/>
      <c r="B19" s="34"/>
      <c r="C19" s="35"/>
      <c r="D19" s="36"/>
      <c r="E19" s="36"/>
      <c r="F19" s="37"/>
      <c r="G19" s="37"/>
      <c r="H19" s="37"/>
      <c r="I19" s="37"/>
      <c r="J19" s="37"/>
      <c r="K19" s="38">
        <f>SUM(OriginalBudgetAmounts:Amendments 19:19)</f>
        <v>0</v>
      </c>
      <c r="L19" s="39">
        <f t="shared" si="0"/>
        <v>0</v>
      </c>
      <c r="N19" s="6"/>
      <c r="O19" s="6"/>
    </row>
    <row r="20" spans="1:15" ht="12.75">
      <c r="A20" s="34"/>
      <c r="B20" s="34"/>
      <c r="C20" s="35"/>
      <c r="D20" s="36"/>
      <c r="E20" s="36"/>
      <c r="F20" s="37"/>
      <c r="G20" s="37"/>
      <c r="H20" s="37"/>
      <c r="I20" s="37"/>
      <c r="J20" s="37"/>
      <c r="K20" s="38">
        <f>SUM(OriginalBudgetAmounts:Amendments 20:20)</f>
        <v>0</v>
      </c>
      <c r="L20" s="39">
        <f t="shared" si="0"/>
        <v>0</v>
      </c>
      <c r="N20" s="6"/>
      <c r="O20" s="6"/>
    </row>
    <row r="21" spans="1:15" ht="12.75">
      <c r="A21" s="34"/>
      <c r="B21" s="34"/>
      <c r="C21" s="35"/>
      <c r="D21" s="36"/>
      <c r="E21" s="36"/>
      <c r="F21" s="37"/>
      <c r="G21" s="37"/>
      <c r="H21" s="37"/>
      <c r="I21" s="37"/>
      <c r="J21" s="37"/>
      <c r="K21" s="38">
        <f>SUM(OriginalBudgetAmounts:Amendments 21:21)</f>
        <v>0</v>
      </c>
      <c r="L21" s="39">
        <f t="shared" si="0"/>
        <v>0</v>
      </c>
      <c r="N21" s="6"/>
      <c r="O21" s="6"/>
    </row>
    <row r="22" spans="1:15" ht="12.75">
      <c r="A22" s="34"/>
      <c r="B22" s="34"/>
      <c r="C22" s="35"/>
      <c r="D22" s="36"/>
      <c r="E22" s="36"/>
      <c r="F22" s="37"/>
      <c r="G22" s="37"/>
      <c r="H22" s="37"/>
      <c r="I22" s="37"/>
      <c r="J22" s="37"/>
      <c r="K22" s="38">
        <f>SUM(OriginalBudgetAmounts:Amendments 22:22)</f>
        <v>0</v>
      </c>
      <c r="L22" s="39">
        <f t="shared" si="0"/>
        <v>0</v>
      </c>
      <c r="N22" s="6"/>
      <c r="O22" s="6"/>
    </row>
    <row r="23" spans="1:15" ht="1.5" customHeight="1">
      <c r="A23" s="40"/>
      <c r="B23" s="40"/>
      <c r="C23" s="41"/>
      <c r="D23" s="42"/>
      <c r="E23" s="42"/>
      <c r="F23" s="43"/>
      <c r="G23" s="43"/>
      <c r="H23" s="43"/>
      <c r="I23" s="43"/>
      <c r="J23" s="43"/>
      <c r="K23" s="44"/>
      <c r="L23" s="42"/>
      <c r="N23" s="6"/>
      <c r="O23" s="6"/>
    </row>
    <row r="24" spans="1:12" ht="13.5" thickBot="1">
      <c r="A24" s="12"/>
      <c r="B24" s="13"/>
      <c r="C24" s="14" t="s">
        <v>6</v>
      </c>
      <c r="D24" s="1">
        <f>SUBTOTAL(9,D7:D23)</f>
        <v>0</v>
      </c>
      <c r="E24" s="1">
        <f aca="true" t="shared" si="1" ref="E24:L24">SUBTOTAL(9,E7:E23)</f>
        <v>0</v>
      </c>
      <c r="F24" s="1">
        <f t="shared" si="1"/>
        <v>0</v>
      </c>
      <c r="G24" s="1">
        <f t="shared" si="1"/>
        <v>0</v>
      </c>
      <c r="H24" s="1">
        <f t="shared" si="1"/>
        <v>0</v>
      </c>
      <c r="I24" s="1">
        <f t="shared" si="1"/>
        <v>0</v>
      </c>
      <c r="J24" s="1">
        <f t="shared" si="1"/>
        <v>0</v>
      </c>
      <c r="K24" s="1">
        <f t="shared" si="1"/>
        <v>0</v>
      </c>
      <c r="L24" s="1">
        <f t="shared" si="1"/>
        <v>0</v>
      </c>
    </row>
    <row r="25" ht="13.5" thickTop="1">
      <c r="A25" s="15"/>
    </row>
    <row r="26" spans="1:12" ht="12.75">
      <c r="A26" s="16" t="s">
        <v>8</v>
      </c>
      <c r="B26" s="17"/>
      <c r="C26" s="18" t="s">
        <v>9</v>
      </c>
      <c r="D26" s="19"/>
      <c r="E26" s="19"/>
      <c r="F26" s="19"/>
      <c r="G26" s="19"/>
      <c r="H26" s="19"/>
      <c r="I26" s="19"/>
      <c r="J26" s="19"/>
      <c r="K26" s="19"/>
      <c r="L26" s="20"/>
    </row>
    <row r="27" spans="1:13" ht="12.75">
      <c r="A27" s="26">
        <f ca="1">OFFSET(A27,ROW(DateRow)-ROW(),(ROW()-ROW(TotalRow))+1,1,1)</f>
        <v>0</v>
      </c>
      <c r="B27" s="24"/>
      <c r="C27" s="4"/>
      <c r="D27" s="21"/>
      <c r="E27" s="21"/>
      <c r="F27" s="21"/>
      <c r="G27" s="21"/>
      <c r="H27" s="21"/>
      <c r="I27" s="21"/>
      <c r="J27" s="21"/>
      <c r="K27" s="21"/>
      <c r="L27" s="22"/>
      <c r="M27" s="27"/>
    </row>
    <row r="28" spans="1:13" ht="12.75">
      <c r="A28" s="26">
        <f ca="1">OFFSET(A28,ROW(DateRow)-ROW(),(ROW()-ROW(TotalRow))+1,1,1)</f>
        <v>0</v>
      </c>
      <c r="B28" s="24"/>
      <c r="C28" s="4"/>
      <c r="D28" s="21"/>
      <c r="E28" s="21"/>
      <c r="F28" s="21"/>
      <c r="G28" s="21"/>
      <c r="H28" s="21"/>
      <c r="I28" s="21"/>
      <c r="J28" s="21"/>
      <c r="K28" s="21"/>
      <c r="L28" s="22"/>
      <c r="M28" s="27"/>
    </row>
    <row r="29" spans="1:13" ht="12.75">
      <c r="A29" s="26">
        <f ca="1">OFFSET(A29,ROW(DateRow)-ROW(),(ROW()-ROW(TotalRow))+1,1,1)</f>
        <v>0</v>
      </c>
      <c r="B29" s="24"/>
      <c r="C29" s="4"/>
      <c r="D29" s="21"/>
      <c r="E29" s="21"/>
      <c r="F29" s="21"/>
      <c r="G29" s="21"/>
      <c r="H29" s="21"/>
      <c r="I29" s="21"/>
      <c r="J29" s="21"/>
      <c r="K29" s="21"/>
      <c r="L29" s="22"/>
      <c r="M29" s="27"/>
    </row>
    <row r="30" spans="1:13" ht="12.75">
      <c r="A30" s="26">
        <f ca="1">OFFSET(A30,ROW(DateRow)-ROW(),(ROW()-ROW(TotalRow))+1,1,1)</f>
        <v>0</v>
      </c>
      <c r="B30" s="24"/>
      <c r="C30" s="4"/>
      <c r="D30" s="21"/>
      <c r="E30" s="21"/>
      <c r="F30" s="21"/>
      <c r="G30" s="21"/>
      <c r="H30" s="21"/>
      <c r="I30" s="21"/>
      <c r="J30" s="21"/>
      <c r="K30" s="21"/>
      <c r="L30" s="22"/>
      <c r="M30" s="27"/>
    </row>
    <row r="31" spans="1:13" ht="12.75">
      <c r="A31" s="26">
        <f ca="1">OFFSET(A31,ROW(DateRow)-ROW(),(ROW()-ROW(TotalRow))+1,1,1)</f>
        <v>0</v>
      </c>
      <c r="B31" s="24"/>
      <c r="C31" s="4"/>
      <c r="D31" s="21"/>
      <c r="E31" s="21"/>
      <c r="F31" s="21"/>
      <c r="G31" s="21"/>
      <c r="H31" s="21"/>
      <c r="I31" s="21"/>
      <c r="J31" s="21"/>
      <c r="K31" s="21"/>
      <c r="L31" s="22"/>
      <c r="M31" s="27"/>
    </row>
    <row r="32" spans="1:12" ht="1.5" customHeight="1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4"/>
    </row>
  </sheetData>
  <sheetProtection password="C865" sheet="1" objects="1" scenarios="1" sort="0" autoFilter="0"/>
  <autoFilter ref="A7:J23"/>
  <conditionalFormatting sqref="A8:A22">
    <cfRule type="expression" priority="1" dxfId="0" stopIfTrue="1">
      <formula>ISBLANK(B8)</formula>
    </cfRule>
  </conditionalFormatting>
  <conditionalFormatting sqref="C8:C22">
    <cfRule type="expression" priority="2" dxfId="0" stopIfTrue="1">
      <formula>ISBLANK(B8)</formula>
    </cfRule>
  </conditionalFormatting>
  <dataValidations count="1">
    <dataValidation type="textLength" operator="lessThan" allowBlank="1" showInputMessage="1" showErrorMessage="1" sqref="C27:C31">
      <formula1>255</formula1>
    </dataValidation>
  </dataValidations>
  <printOptions/>
  <pageMargins left="0.75" right="0.75" top="1" bottom="1" header="0.5" footer="0.5"/>
  <pageSetup fitToHeight="1" fitToWidth="1" horizontalDpi="600" verticalDpi="600" orientation="landscape" scale="46" r:id="rId3"/>
  <ignoredErrors>
    <ignoredError sqref="A3" emptyCellReference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8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2" width="12.7109375" style="5" customWidth="1"/>
    <col min="3" max="3" width="25.7109375" style="5" customWidth="1"/>
    <col min="4" max="10" width="16.7109375" style="5" customWidth="1"/>
    <col min="11" max="16384" width="9.140625" style="5" customWidth="1"/>
  </cols>
  <sheetData>
    <row r="1" spans="1:12" ht="19.5" customHeight="1">
      <c r="A1" s="3" t="s">
        <v>11</v>
      </c>
      <c r="K1" s="6"/>
      <c r="L1" s="6"/>
    </row>
    <row r="2" spans="1:12" ht="19.5" customHeight="1">
      <c r="A2" s="3" t="s">
        <v>5</v>
      </c>
      <c r="K2" s="6"/>
      <c r="L2" s="6"/>
    </row>
    <row r="3" spans="1:12" ht="19.5" customHeight="1">
      <c r="A3" s="30" t="e">
        <f>GetHiddenCount(BudgetSummaryTable)</f>
        <v>#NAME?</v>
      </c>
      <c r="B3" s="29"/>
      <c r="C3" s="29"/>
      <c r="D3" s="29"/>
      <c r="E3" s="29"/>
      <c r="F3" s="29"/>
      <c r="G3" s="29"/>
      <c r="H3" s="29"/>
      <c r="I3" s="29"/>
      <c r="J3" s="29"/>
      <c r="K3" s="6"/>
      <c r="L3" s="6"/>
    </row>
    <row r="4" spans="11:12" ht="24" customHeight="1">
      <c r="K4" s="6"/>
      <c r="L4" s="6"/>
    </row>
    <row r="5" spans="1:13" ht="12.75">
      <c r="A5" s="7" t="s">
        <v>0</v>
      </c>
      <c r="B5" s="7" t="s">
        <v>10</v>
      </c>
      <c r="C5" s="7" t="s">
        <v>1</v>
      </c>
      <c r="D5" s="7" t="s">
        <v>7</v>
      </c>
      <c r="E5" s="8" t="s">
        <v>8</v>
      </c>
      <c r="F5" s="8" t="s">
        <v>8</v>
      </c>
      <c r="G5" s="8" t="s">
        <v>8</v>
      </c>
      <c r="H5" s="9" t="s">
        <v>3</v>
      </c>
      <c r="I5" s="7" t="s">
        <v>2</v>
      </c>
      <c r="J5" s="7" t="s">
        <v>4</v>
      </c>
      <c r="L5" s="6"/>
      <c r="M5" s="6"/>
    </row>
    <row r="6" spans="1:13" ht="12.75">
      <c r="A6" s="10"/>
      <c r="B6" s="10"/>
      <c r="C6" s="10"/>
      <c r="D6" s="10"/>
      <c r="E6" s="2" t="s">
        <v>25</v>
      </c>
      <c r="F6" s="28" t="s">
        <v>26</v>
      </c>
      <c r="G6" s="28" t="s">
        <v>27</v>
      </c>
      <c r="H6" s="11"/>
      <c r="I6" s="10"/>
      <c r="J6" s="10"/>
      <c r="L6" s="6"/>
      <c r="M6" s="6"/>
    </row>
    <row r="7" spans="1:13" ht="12.75" customHeight="1">
      <c r="A7" s="31"/>
      <c r="B7" s="31"/>
      <c r="C7" s="31"/>
      <c r="D7" s="31"/>
      <c r="E7" s="31"/>
      <c r="F7" s="32"/>
      <c r="G7" s="32"/>
      <c r="H7" s="32"/>
      <c r="I7" s="33"/>
      <c r="J7" s="31"/>
      <c r="L7" s="6"/>
      <c r="M7" s="6"/>
    </row>
    <row r="8" spans="1:13" ht="12.75">
      <c r="A8" s="34">
        <v>100</v>
      </c>
      <c r="B8" s="34"/>
      <c r="C8" s="35" t="s">
        <v>12</v>
      </c>
      <c r="D8" s="36">
        <v>325822.89</v>
      </c>
      <c r="E8" s="36"/>
      <c r="F8" s="37"/>
      <c r="G8" s="37">
        <v>6966.26</v>
      </c>
      <c r="H8" s="37"/>
      <c r="I8" s="38">
        <f>SUM(OriginalBudgetAmounts:Amendments 8:8)</f>
        <v>332789.15</v>
      </c>
      <c r="J8" s="39">
        <f aca="true" t="shared" si="0" ref="J8:J20">RevisedBudgetAmounts-ExpendedAmounts</f>
        <v>332789.15</v>
      </c>
      <c r="L8" s="6"/>
      <c r="M8" s="6"/>
    </row>
    <row r="9" spans="1:13" ht="12.75">
      <c r="A9" s="34">
        <v>200</v>
      </c>
      <c r="B9" s="34"/>
      <c r="C9" s="35" t="s">
        <v>13</v>
      </c>
      <c r="D9" s="36">
        <v>41008.35</v>
      </c>
      <c r="E9" s="36"/>
      <c r="F9" s="37"/>
      <c r="G9" s="37"/>
      <c r="H9" s="37"/>
      <c r="I9" s="38">
        <f>SUM(OriginalBudgetAmounts:Amendments 9:9)</f>
        <v>41008.35</v>
      </c>
      <c r="J9" s="39">
        <f t="shared" si="0"/>
        <v>41008.35</v>
      </c>
      <c r="L9" s="6"/>
      <c r="M9" s="6"/>
    </row>
    <row r="10" spans="1:13" ht="12.75">
      <c r="A10" s="34">
        <v>300</v>
      </c>
      <c r="B10" s="34"/>
      <c r="C10" s="35" t="s">
        <v>14</v>
      </c>
      <c r="D10" s="36">
        <v>80750.78</v>
      </c>
      <c r="E10" s="36"/>
      <c r="F10" s="37"/>
      <c r="G10" s="37"/>
      <c r="H10" s="37"/>
      <c r="I10" s="38">
        <f>SUM(OriginalBudgetAmounts:Amendments 10:10)</f>
        <v>80750.78</v>
      </c>
      <c r="J10" s="39">
        <f t="shared" si="0"/>
        <v>80750.78</v>
      </c>
      <c r="L10" s="6"/>
      <c r="M10" s="6"/>
    </row>
    <row r="11" spans="1:13" ht="12.75">
      <c r="A11" s="34">
        <v>400</v>
      </c>
      <c r="B11" s="34"/>
      <c r="C11" s="35" t="s">
        <v>15</v>
      </c>
      <c r="D11" s="36">
        <v>162548.95</v>
      </c>
      <c r="E11" s="36"/>
      <c r="F11" s="37"/>
      <c r="G11" s="37"/>
      <c r="H11" s="37"/>
      <c r="I11" s="38">
        <f>SUM(OriginalBudgetAmounts:Amendments 11:11)</f>
        <v>162548.95</v>
      </c>
      <c r="J11" s="39">
        <f t="shared" si="0"/>
        <v>162548.95</v>
      </c>
      <c r="L11" s="6"/>
      <c r="M11" s="6"/>
    </row>
    <row r="12" spans="1:13" ht="24">
      <c r="A12" s="34">
        <v>500</v>
      </c>
      <c r="B12" s="34"/>
      <c r="C12" s="35" t="s">
        <v>16</v>
      </c>
      <c r="D12" s="36">
        <v>204103.23</v>
      </c>
      <c r="E12" s="36"/>
      <c r="F12" s="37"/>
      <c r="G12" s="37"/>
      <c r="H12" s="37"/>
      <c r="I12" s="38">
        <f>SUM(OriginalBudgetAmounts:Amendments 12:12)</f>
        <v>204103.23</v>
      </c>
      <c r="J12" s="39">
        <f t="shared" si="0"/>
        <v>204103.23</v>
      </c>
      <c r="L12" s="6"/>
      <c r="M12" s="6"/>
    </row>
    <row r="13" spans="1:13" ht="12.75">
      <c r="A13" s="34">
        <v>600</v>
      </c>
      <c r="B13" s="34"/>
      <c r="C13" s="35" t="s">
        <v>17</v>
      </c>
      <c r="D13" s="36">
        <v>242321.85</v>
      </c>
      <c r="E13" s="36"/>
      <c r="F13" s="37">
        <v>-36852.53</v>
      </c>
      <c r="G13" s="37"/>
      <c r="H13" s="37"/>
      <c r="I13" s="38">
        <f>SUM(OriginalBudgetAmounts:Amendments 13:13)</f>
        <v>205469.32</v>
      </c>
      <c r="J13" s="39">
        <f t="shared" si="0"/>
        <v>205469.32</v>
      </c>
      <c r="L13" s="6"/>
      <c r="M13" s="6"/>
    </row>
    <row r="14" spans="1:13" ht="12.75">
      <c r="A14" s="34">
        <v>700</v>
      </c>
      <c r="B14" s="34"/>
      <c r="C14" s="35" t="s">
        <v>18</v>
      </c>
      <c r="D14" s="36">
        <v>137723.68</v>
      </c>
      <c r="E14" s="36"/>
      <c r="F14" s="37">
        <v>36852.53</v>
      </c>
      <c r="G14" s="37"/>
      <c r="H14" s="37"/>
      <c r="I14" s="38">
        <f>SUM(OriginalBudgetAmounts:Amendments 14:14)</f>
        <v>174576.21</v>
      </c>
      <c r="J14" s="39">
        <f t="shared" si="0"/>
        <v>174576.21</v>
      </c>
      <c r="L14" s="6"/>
      <c r="M14" s="6"/>
    </row>
    <row r="15" spans="1:13" ht="12.75">
      <c r="A15" s="34">
        <v>800</v>
      </c>
      <c r="B15" s="34"/>
      <c r="C15" s="35" t="s">
        <v>19</v>
      </c>
      <c r="D15" s="36">
        <v>1539953.77</v>
      </c>
      <c r="E15" s="36"/>
      <c r="F15" s="37"/>
      <c r="G15" s="37"/>
      <c r="H15" s="37"/>
      <c r="I15" s="38">
        <f>SUM(OriginalBudgetAmounts:Amendments 15:15)</f>
        <v>1539953.77</v>
      </c>
      <c r="J15" s="39">
        <f t="shared" si="0"/>
        <v>1539953.77</v>
      </c>
      <c r="L15" s="6"/>
      <c r="M15" s="6"/>
    </row>
    <row r="16" spans="1:13" ht="12.75">
      <c r="A16" s="34">
        <v>900</v>
      </c>
      <c r="B16" s="34"/>
      <c r="C16" s="35" t="s">
        <v>20</v>
      </c>
      <c r="D16" s="36">
        <v>341443.85</v>
      </c>
      <c r="E16" s="36"/>
      <c r="F16" s="37"/>
      <c r="G16" s="37"/>
      <c r="H16" s="37"/>
      <c r="I16" s="38">
        <f>SUM(OriginalBudgetAmounts:Amendments 16:16)</f>
        <v>341443.85</v>
      </c>
      <c r="J16" s="39">
        <f t="shared" si="0"/>
        <v>341443.85</v>
      </c>
      <c r="L16" s="6"/>
      <c r="M16" s="6"/>
    </row>
    <row r="17" spans="1:13" ht="12.75">
      <c r="A17" s="34">
        <v>1000</v>
      </c>
      <c r="B17" s="34"/>
      <c r="C17" s="35" t="s">
        <v>21</v>
      </c>
      <c r="D17" s="36">
        <v>159682.84</v>
      </c>
      <c r="E17" s="36"/>
      <c r="F17" s="37"/>
      <c r="G17" s="37"/>
      <c r="H17" s="37"/>
      <c r="I17" s="38">
        <f>SUM(OriginalBudgetAmounts:Amendments 17:17)</f>
        <v>159682.84</v>
      </c>
      <c r="J17" s="39">
        <f t="shared" si="0"/>
        <v>159682.84</v>
      </c>
      <c r="L17" s="6"/>
      <c r="M17" s="6"/>
    </row>
    <row r="18" spans="1:13" ht="12.75">
      <c r="A18" s="34">
        <v>1100</v>
      </c>
      <c r="B18" s="34"/>
      <c r="C18" s="35" t="s">
        <v>22</v>
      </c>
      <c r="D18" s="36"/>
      <c r="E18" s="36">
        <v>6415.01</v>
      </c>
      <c r="F18" s="37"/>
      <c r="G18" s="37"/>
      <c r="H18" s="37"/>
      <c r="I18" s="38">
        <f>SUM(OriginalBudgetAmounts:Amendments 18:18)</f>
        <v>6415.01</v>
      </c>
      <c r="J18" s="39">
        <f t="shared" si="0"/>
        <v>6415.01</v>
      </c>
      <c r="L18" s="6"/>
      <c r="M18" s="6"/>
    </row>
    <row r="19" spans="1:13" ht="24">
      <c r="A19" s="34">
        <v>1200</v>
      </c>
      <c r="B19" s="34"/>
      <c r="C19" s="35" t="s">
        <v>23</v>
      </c>
      <c r="D19" s="36"/>
      <c r="E19" s="36">
        <v>200028.6</v>
      </c>
      <c r="F19" s="37"/>
      <c r="G19" s="37"/>
      <c r="H19" s="37"/>
      <c r="I19" s="38">
        <f>SUM(OriginalBudgetAmounts:Amendments 19:19)</f>
        <v>200028.6</v>
      </c>
      <c r="J19" s="39">
        <f t="shared" si="0"/>
        <v>200028.6</v>
      </c>
      <c r="L19" s="6"/>
      <c r="M19" s="6"/>
    </row>
    <row r="20" spans="1:13" ht="24">
      <c r="A20" s="34">
        <v>1300</v>
      </c>
      <c r="B20" s="34"/>
      <c r="C20" s="35" t="s">
        <v>24</v>
      </c>
      <c r="D20" s="36"/>
      <c r="E20" s="36"/>
      <c r="F20" s="37"/>
      <c r="G20" s="37">
        <v>15235.8</v>
      </c>
      <c r="H20" s="37"/>
      <c r="I20" s="38">
        <f>SUM(OriginalBudgetAmounts:Amendments 20:20)</f>
        <v>15235.8</v>
      </c>
      <c r="J20" s="39">
        <f t="shared" si="0"/>
        <v>15235.8</v>
      </c>
      <c r="L20" s="6"/>
      <c r="M20" s="6"/>
    </row>
    <row r="21" spans="1:13" ht="1.5" customHeight="1">
      <c r="A21" s="40"/>
      <c r="B21" s="40"/>
      <c r="C21" s="41"/>
      <c r="D21" s="42"/>
      <c r="E21" s="42"/>
      <c r="F21" s="43"/>
      <c r="G21" s="43"/>
      <c r="H21" s="43"/>
      <c r="I21" s="44"/>
      <c r="J21" s="42"/>
      <c r="L21" s="6"/>
      <c r="M21" s="6"/>
    </row>
    <row r="22" spans="1:10" ht="13.5" thickBot="1">
      <c r="A22" s="12"/>
      <c r="B22" s="13"/>
      <c r="C22" s="14" t="s">
        <v>6</v>
      </c>
      <c r="D22" s="1">
        <f aca="true" t="shared" si="1" ref="D22:J22">SUBTOTAL(9,D7:D21)</f>
        <v>3235360.19</v>
      </c>
      <c r="E22" s="1">
        <f t="shared" si="1"/>
        <v>206443.61000000002</v>
      </c>
      <c r="F22" s="1">
        <f t="shared" si="1"/>
        <v>0</v>
      </c>
      <c r="G22" s="1">
        <f t="shared" si="1"/>
        <v>22202.059999999998</v>
      </c>
      <c r="H22" s="1">
        <f t="shared" si="1"/>
        <v>0</v>
      </c>
      <c r="I22" s="1">
        <f t="shared" si="1"/>
        <v>3464005.8599999994</v>
      </c>
      <c r="J22" s="1">
        <f t="shared" si="1"/>
        <v>3464005.8599999994</v>
      </c>
    </row>
    <row r="23" ht="13.5" thickTop="1">
      <c r="A23" s="15"/>
    </row>
    <row r="24" spans="1:10" ht="12.75">
      <c r="A24" s="16" t="s">
        <v>8</v>
      </c>
      <c r="B24" s="17"/>
      <c r="C24" s="18" t="s">
        <v>9</v>
      </c>
      <c r="D24" s="19"/>
      <c r="E24" s="19"/>
      <c r="F24" s="19"/>
      <c r="G24" s="19"/>
      <c r="H24" s="19"/>
      <c r="I24" s="19"/>
      <c r="J24" s="20"/>
    </row>
    <row r="25" spans="1:11" ht="12.75">
      <c r="A25" s="26" t="str">
        <f ca="1">OFFSET(A25,ROW(DateRow)-ROW(),(ROW()-ROW(TotalRow))+1,1,1)</f>
        <v>Amendment 1</v>
      </c>
      <c r="B25" s="24"/>
      <c r="C25" s="4" t="s">
        <v>28</v>
      </c>
      <c r="D25" s="21"/>
      <c r="E25" s="21"/>
      <c r="F25" s="21"/>
      <c r="G25" s="21"/>
      <c r="H25" s="21"/>
      <c r="I25" s="21"/>
      <c r="J25" s="22"/>
      <c r="K25" s="27"/>
    </row>
    <row r="26" spans="1:11" ht="12.75">
      <c r="A26" s="26" t="str">
        <f ca="1">OFFSET(A26,ROW(DateRow)-ROW(),(ROW()-ROW(TotalRow))+1,1,1)</f>
        <v>Task 600 Revision</v>
      </c>
      <c r="B26" s="24"/>
      <c r="C26" s="4" t="s">
        <v>29</v>
      </c>
      <c r="D26" s="21"/>
      <c r="E26" s="21"/>
      <c r="F26" s="21"/>
      <c r="G26" s="21"/>
      <c r="H26" s="21"/>
      <c r="I26" s="21"/>
      <c r="J26" s="22"/>
      <c r="K26" s="27"/>
    </row>
    <row r="27" spans="1:11" ht="12.75">
      <c r="A27" s="26" t="str">
        <f ca="1">OFFSET(A27,ROW(DateRow)-ROW(),(ROW()-ROW(TotalRow))+1,1,1)</f>
        <v>Amendment 2</v>
      </c>
      <c r="B27" s="24"/>
      <c r="C27" s="4" t="s">
        <v>30</v>
      </c>
      <c r="D27" s="21"/>
      <c r="E27" s="21"/>
      <c r="F27" s="21"/>
      <c r="G27" s="21"/>
      <c r="H27" s="21"/>
      <c r="I27" s="21"/>
      <c r="J27" s="22"/>
      <c r="K27" s="27"/>
    </row>
    <row r="28" spans="1:10" ht="1.5" customHeight="1">
      <c r="A28" s="23"/>
      <c r="B28" s="24"/>
      <c r="C28" s="25"/>
      <c r="D28" s="25"/>
      <c r="E28" s="25"/>
      <c r="F28" s="25"/>
      <c r="G28" s="25"/>
      <c r="H28" s="25"/>
      <c r="I28" s="25"/>
      <c r="J28" s="24"/>
    </row>
  </sheetData>
  <sheetProtection password="C865" sheet="1" objects="1" scenarios="1" sort="0" autoFilter="0"/>
  <autoFilter ref="A7:H21"/>
  <conditionalFormatting sqref="A8:A20">
    <cfRule type="expression" priority="1" dxfId="0" stopIfTrue="1">
      <formula>ISBLANK(B8)</formula>
    </cfRule>
  </conditionalFormatting>
  <conditionalFormatting sqref="C8:C20">
    <cfRule type="expression" priority="2" dxfId="0" stopIfTrue="1">
      <formula>ISBLANK(B8)</formula>
    </cfRule>
  </conditionalFormatting>
  <dataValidations count="1">
    <dataValidation type="textLength" operator="lessThan" allowBlank="1" showInputMessage="1" showErrorMessage="1" sqref="C25:C27">
      <formula1>255</formula1>
    </dataValidation>
  </dataValidations>
  <printOptions/>
  <pageMargins left="0.75" right="0.75" top="1" bottom="1" header="0.5" footer="0.5"/>
  <pageSetup fitToHeight="1" fitToWidth="1" horizontalDpi="600" verticalDpi="600" orientation="landscape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FBOD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Jeremiah Sullivan</dc:creator>
  <cp:keywords/>
  <dc:description/>
  <cp:lastModifiedBy>Gonzalez, Jesse</cp:lastModifiedBy>
  <cp:lastPrinted>2008-06-05T16:46:30Z</cp:lastPrinted>
  <dcterms:created xsi:type="dcterms:W3CDTF">2007-03-22T23:08:11Z</dcterms:created>
  <dcterms:modified xsi:type="dcterms:W3CDTF">2016-01-20T21:52:37Z</dcterms:modified>
  <cp:category/>
  <cp:version/>
  <cp:contentType/>
  <cp:contentStatus/>
</cp:coreProperties>
</file>